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autoCompressPictures="0"/>
  <xr:revisionPtr revIDLastSave="0" documentId="13_ncr:1_{58E368A2-ACF2-4639-A970-9E9038A6F3B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tart" sheetId="2" r:id="rId1"/>
    <sheet name="Holiday Budget Planner" sheetId="1" r:id="rId2"/>
  </sheets>
  <definedNames>
    <definedName name="_xlnm._FilterDatabase" localSheetId="1" hidden="1">'Holiday Budget Planner'!$J$11:$M$11</definedName>
    <definedName name="_xlnm.Print_Area" localSheetId="1">'Holiday Budget Planner'!$A$1:$N$39</definedName>
    <definedName name="ShowInstructionsText">Start!#REF!</definedName>
  </definedNames>
  <calcPr calcId="191029"/>
  <webPublishing codePage="1252"/>
</workbook>
</file>

<file path=xl/calcChain.xml><?xml version="1.0" encoding="utf-8"?>
<calcChain xmlns="http://schemas.openxmlformats.org/spreadsheetml/2006/main">
  <c r="E36" i="1" l="1"/>
  <c r="M16" i="1" l="1"/>
  <c r="M17" i="1"/>
  <c r="E13" i="1"/>
  <c r="L5" i="1" l="1"/>
  <c r="E23" i="1"/>
  <c r="E24" i="1"/>
  <c r="E25" i="1"/>
  <c r="E26" i="1"/>
  <c r="E27" i="1"/>
  <c r="E28" i="1"/>
  <c r="E15" i="1"/>
  <c r="E14" i="1"/>
  <c r="E16" i="1"/>
  <c r="E17" i="1"/>
  <c r="E18" i="1"/>
  <c r="E19" i="1" l="1"/>
  <c r="L4" i="1"/>
  <c r="L7" i="1" s="1"/>
  <c r="M23" i="1"/>
  <c r="K19" i="1"/>
  <c r="L19" i="1"/>
  <c r="M24" i="1"/>
  <c r="M25" i="1"/>
  <c r="M26" i="1"/>
  <c r="M27" i="1"/>
  <c r="M28" i="1"/>
  <c r="M29" i="1"/>
  <c r="M35" i="1"/>
  <c r="M36" i="1"/>
  <c r="K30" i="1"/>
  <c r="M15" i="1"/>
  <c r="M14" i="1"/>
  <c r="M13" i="1"/>
  <c r="E37" i="1"/>
  <c r="E34" i="1"/>
  <c r="E35" i="1"/>
  <c r="C38" i="1"/>
  <c r="D38" i="1"/>
  <c r="M34" i="1"/>
  <c r="L38" i="1"/>
  <c r="K38" i="1"/>
  <c r="L30" i="1"/>
  <c r="D30" i="1"/>
  <c r="C30" i="1"/>
  <c r="D19" i="1"/>
  <c r="C19" i="1"/>
  <c r="M19" i="1" l="1"/>
  <c r="M30" i="1"/>
  <c r="E38" i="1"/>
  <c r="M38" i="1"/>
  <c r="E30" i="1"/>
</calcChain>
</file>

<file path=xl/sharedStrings.xml><?xml version="1.0" encoding="utf-8"?>
<sst xmlns="http://schemas.openxmlformats.org/spreadsheetml/2006/main" count="74" uniqueCount="43">
  <si>
    <t>Difference</t>
  </si>
  <si>
    <t>Clothing</t>
  </si>
  <si>
    <t>Total</t>
  </si>
  <si>
    <t>HOLIDAY BUDGET</t>
  </si>
  <si>
    <t>ACTUAL SPENT</t>
  </si>
  <si>
    <t>Budget</t>
  </si>
  <si>
    <t>Actual</t>
  </si>
  <si>
    <t>Item</t>
  </si>
  <si>
    <t>Gift wrap</t>
  </si>
  <si>
    <t>Tags</t>
  </si>
  <si>
    <t>Supplies (ribbon, tape, etc.)</t>
  </si>
  <si>
    <t>Boxes</t>
  </si>
  <si>
    <t>Postage</t>
  </si>
  <si>
    <t>Party help (bartender, caterer, cleaners, etc.)</t>
  </si>
  <si>
    <t>Decorations</t>
  </si>
  <si>
    <t>Food and beverages</t>
  </si>
  <si>
    <t>Tickets</t>
  </si>
  <si>
    <t>Airfare</t>
  </si>
  <si>
    <t>Lodging</t>
  </si>
  <si>
    <t>Holiday photos</t>
  </si>
  <si>
    <t>Family</t>
  </si>
  <si>
    <t>Friends</t>
  </si>
  <si>
    <t>Co-workers</t>
  </si>
  <si>
    <t>Teachers, nannies, babysitters, etc.</t>
  </si>
  <si>
    <t>Charitable donations</t>
  </si>
  <si>
    <t>Dinners out</t>
  </si>
  <si>
    <t>Transportation</t>
  </si>
  <si>
    <t>Groceries</t>
  </si>
  <si>
    <t>Libations</t>
  </si>
  <si>
    <t xml:space="preserve">Gas </t>
  </si>
  <si>
    <t>DIFFERENCE (over/under budget)</t>
  </si>
  <si>
    <t>Other (tab in last column of this row to add row)</t>
  </si>
  <si>
    <t>How to use this template</t>
  </si>
  <si>
    <t>GIFTS</t>
  </si>
  <si>
    <t>HOLIDAY MEALS</t>
  </si>
  <si>
    <t>PACKAGING</t>
  </si>
  <si>
    <t>ENTERTAINMENT</t>
  </si>
  <si>
    <t>TRAVEL</t>
  </si>
  <si>
    <t>MISCELLANEOUS</t>
  </si>
  <si>
    <t>Track your expenses with this Holiday budget planner.</t>
  </si>
  <si>
    <r>
      <t xml:space="preserve">To start, enter your </t>
    </r>
    <r>
      <rPr>
        <b/>
        <sz val="12"/>
        <rFont val="Tw Cen MT"/>
        <family val="1"/>
        <scheme val="minor"/>
      </rPr>
      <t xml:space="preserve">Budget </t>
    </r>
    <r>
      <rPr>
        <sz val="12"/>
        <rFont val="Tw Cen MT"/>
        <family val="1"/>
        <scheme val="minor"/>
      </rPr>
      <t xml:space="preserve">and </t>
    </r>
    <r>
      <rPr>
        <b/>
        <sz val="12"/>
        <rFont val="Tw Cen MT"/>
        <family val="1"/>
        <scheme val="minor"/>
      </rPr>
      <t>Actual expenses</t>
    </r>
    <r>
      <rPr>
        <sz val="12"/>
        <rFont val="Tw Cen MT"/>
        <family val="1"/>
        <scheme val="minor"/>
      </rPr>
      <t xml:space="preserve"> on each category table.</t>
    </r>
  </si>
  <si>
    <r>
      <rPr>
        <b/>
        <sz val="12"/>
        <rFont val="Tw Cen MT"/>
        <family val="1"/>
        <scheme val="minor"/>
      </rPr>
      <t>Holiday budget</t>
    </r>
    <r>
      <rPr>
        <sz val="12"/>
        <rFont val="Tw Cen MT"/>
        <family val="1"/>
        <scheme val="minor"/>
      </rPr>
      <t xml:space="preserve">, </t>
    </r>
    <r>
      <rPr>
        <b/>
        <sz val="12"/>
        <rFont val="Tw Cen MT"/>
        <family val="1"/>
        <scheme val="minor"/>
      </rPr>
      <t>Total actual amount spent</t>
    </r>
    <r>
      <rPr>
        <sz val="12"/>
        <rFont val="Tw Cen MT"/>
        <family val="1"/>
        <scheme val="minor"/>
      </rPr>
      <t xml:space="preserve">, and </t>
    </r>
    <r>
      <rPr>
        <b/>
        <sz val="12"/>
        <rFont val="Tw Cen MT"/>
        <family val="1"/>
        <scheme val="minor"/>
      </rPr>
      <t>Difference</t>
    </r>
    <r>
      <rPr>
        <sz val="12"/>
        <rFont val="Tw Cen MT"/>
        <family val="1"/>
        <scheme val="minor"/>
      </rPr>
      <t xml:space="preserve"> are auto calculated for you.</t>
    </r>
  </si>
  <si>
    <t>Holiday Budget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</si>
</sst>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8" x14ac:knownFonts="1">
    <font>
      <sz val="10"/>
      <name val="Tw Cen MT"/>
      <family val="2"/>
      <scheme val="minor"/>
    </font>
    <font>
      <sz val="8"/>
      <color theme="1"/>
      <name val="Arial"/>
      <family val="2"/>
    </font>
    <font>
      <b/>
      <sz val="12"/>
      <color theme="0"/>
      <name val="Tw Cen MT"/>
      <family val="2"/>
      <scheme val="minor"/>
    </font>
    <font>
      <b/>
      <sz val="20"/>
      <color theme="5"/>
      <name val="Tw Cen MT"/>
      <family val="2"/>
      <scheme val="minor"/>
    </font>
    <font>
      <b/>
      <sz val="12"/>
      <color theme="4" tint="-0.499984740745262"/>
      <name val="Tw Cen MT"/>
      <family val="2"/>
      <scheme val="minor"/>
    </font>
    <font>
      <b/>
      <sz val="10"/>
      <color theme="4" tint="-0.24994659260841701"/>
      <name val="Tw Cen MT"/>
      <family val="2"/>
      <scheme val="minor"/>
    </font>
    <font>
      <b/>
      <sz val="18"/>
      <color theme="4" tint="-0.499984740745262"/>
      <name val="Tw Cen MT"/>
      <family val="2"/>
      <scheme val="minor"/>
    </font>
    <font>
      <b/>
      <sz val="48"/>
      <color theme="5"/>
      <name val="Tw Cen MT"/>
      <family val="2"/>
      <scheme val="minor"/>
    </font>
    <font>
      <b/>
      <sz val="13"/>
      <color theme="3"/>
      <name val="Tw Cen MT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name val="Tw Cen MT"/>
      <family val="1"/>
      <scheme val="minor"/>
    </font>
    <font>
      <b/>
      <sz val="12"/>
      <name val="Tw Cen MT"/>
      <family val="1"/>
      <scheme val="minor"/>
    </font>
    <font>
      <sz val="18"/>
      <color theme="0"/>
      <name val="Tw Cen MT"/>
      <family val="2"/>
      <scheme val="major"/>
    </font>
    <font>
      <sz val="10"/>
      <name val="Segoe UI"/>
      <family val="2"/>
    </font>
    <font>
      <sz val="10"/>
      <color theme="2"/>
      <name val="Segoe UI"/>
      <family val="2"/>
    </font>
    <font>
      <b/>
      <sz val="48"/>
      <color theme="8"/>
      <name val="Segoe UI"/>
      <family val="2"/>
    </font>
    <font>
      <b/>
      <sz val="18"/>
      <color theme="4" tint="-0.499984740745262"/>
      <name val="Segoe UI"/>
      <family val="2"/>
    </font>
    <font>
      <b/>
      <sz val="48"/>
      <color theme="5"/>
      <name val="Segoe UI"/>
      <family val="2"/>
    </font>
    <font>
      <b/>
      <sz val="16"/>
      <name val="Segoe UI"/>
      <family val="2"/>
    </font>
    <font>
      <b/>
      <sz val="10"/>
      <color indexed="63"/>
      <name val="Segoe UI"/>
      <family val="2"/>
    </font>
    <font>
      <sz val="18"/>
      <color theme="1"/>
      <name val="Segoe UI"/>
      <family val="2"/>
    </font>
    <font>
      <b/>
      <sz val="18"/>
      <color theme="1"/>
      <name val="Segoe UI"/>
      <family val="2"/>
    </font>
    <font>
      <b/>
      <sz val="48"/>
      <color theme="9"/>
      <name val="Segoe UI"/>
      <family val="2"/>
    </font>
    <font>
      <b/>
      <sz val="18"/>
      <color theme="5" tint="-0.499984740745262"/>
      <name val="Segoe UI"/>
      <family val="2"/>
    </font>
    <font>
      <sz val="56"/>
      <color theme="4" tint="-0.499984740745262"/>
      <name val="Segoe UI"/>
      <family val="2"/>
    </font>
    <font>
      <sz val="60"/>
      <color theme="4" tint="-0.499984740745262"/>
      <name val="Segoe UI"/>
      <family val="2"/>
    </font>
    <font>
      <b/>
      <sz val="20"/>
      <color theme="2" tint="-0.749992370372631"/>
      <name val="Segoe UI"/>
      <family val="2"/>
    </font>
    <font>
      <b/>
      <sz val="10"/>
      <color theme="2" tint="-0.749992370372631"/>
      <name val="Segoe UI"/>
      <family val="2"/>
    </font>
    <font>
      <b/>
      <sz val="12"/>
      <name val="Segoe UI"/>
      <family val="2"/>
    </font>
    <font>
      <b/>
      <sz val="12"/>
      <color theme="0"/>
      <name val="Segoe UI"/>
      <family val="2"/>
    </font>
    <font>
      <sz val="12"/>
      <name val="Segoe UI"/>
      <family val="2"/>
    </font>
    <font>
      <b/>
      <sz val="12"/>
      <color theme="1"/>
      <name val="Segoe UI"/>
      <family val="2"/>
    </font>
    <font>
      <b/>
      <sz val="20"/>
      <color theme="8" tint="-0.499984740745262"/>
      <name val="Segoe UI"/>
      <family val="2"/>
    </font>
    <font>
      <sz val="10"/>
      <color theme="8" tint="-0.499984740745262"/>
      <name val="Segoe UI"/>
      <family val="2"/>
    </font>
    <font>
      <b/>
      <sz val="12"/>
      <color theme="2"/>
      <name val="Segoe UI"/>
      <family val="2"/>
    </font>
    <font>
      <b/>
      <sz val="10"/>
      <name val="Segoe UI"/>
      <family val="2"/>
    </font>
    <font>
      <sz val="10"/>
      <color theme="9"/>
      <name val="Segoe UI"/>
      <family val="2"/>
    </font>
    <font>
      <sz val="10"/>
      <color indexed="63"/>
      <name val="Segoe UI"/>
      <family val="2"/>
    </font>
    <font>
      <b/>
      <sz val="18"/>
      <color rgb="FF435334"/>
      <name val="Segoe UI"/>
      <family val="2"/>
    </font>
    <font>
      <b/>
      <sz val="20"/>
      <color rgb="FF435334"/>
      <name val="Segoe UI"/>
      <family val="2"/>
    </font>
    <font>
      <b/>
      <sz val="22"/>
      <color theme="1"/>
      <name val="Segoe UI"/>
      <family val="2"/>
    </font>
    <font>
      <b/>
      <sz val="20"/>
      <color theme="1"/>
      <name val="Segoe UI"/>
      <family val="2"/>
    </font>
    <font>
      <sz val="12"/>
      <color theme="1"/>
      <name val="Segoe UI"/>
      <family val="2"/>
    </font>
    <font>
      <sz val="18"/>
      <name val="Segoe UI"/>
      <family val="2"/>
    </font>
    <font>
      <b/>
      <sz val="18"/>
      <color indexed="63"/>
      <name val="Segoe UI"/>
      <family val="2"/>
    </font>
    <font>
      <b/>
      <sz val="20"/>
      <color theme="1"/>
      <name val="Rage Italic"/>
      <family val="4"/>
    </font>
    <font>
      <b/>
      <sz val="72"/>
      <color rgb="FF435334"/>
      <name val="Beautiful People Personal Use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AF1E4"/>
        <bgColor indexed="64"/>
      </patternFill>
    </fill>
    <fill>
      <patternFill patternType="solid">
        <fgColor rgb="FFCEDEBD"/>
        <bgColor indexed="64"/>
      </patternFill>
    </fill>
    <fill>
      <patternFill patternType="solid">
        <fgColor rgb="FF4353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DEB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" fillId="2" borderId="0">
      <alignment horizontal="left" vertical="center"/>
    </xf>
    <xf numFmtId="164" fontId="5" fillId="0" borderId="0">
      <alignment horizontal="right"/>
    </xf>
    <xf numFmtId="0" fontId="5" fillId="0" borderId="0">
      <alignment horizontal="left"/>
    </xf>
    <xf numFmtId="0" fontId="3" fillId="0" borderId="0">
      <alignment horizontal="center" vertical="center"/>
    </xf>
    <xf numFmtId="0" fontId="7" fillId="0" borderId="0">
      <alignment horizontal="left" vertical="center"/>
    </xf>
    <xf numFmtId="0" fontId="6" fillId="4" borderId="0">
      <alignment vertical="center"/>
    </xf>
    <xf numFmtId="164" fontId="6" fillId="5" borderId="0">
      <alignment horizontal="right" vertical="center"/>
    </xf>
    <xf numFmtId="0" fontId="2" fillId="2" borderId="0">
      <alignment horizontal="right" vertical="center"/>
    </xf>
    <xf numFmtId="164" fontId="4" fillId="6" borderId="0">
      <alignment horizontal="right"/>
    </xf>
    <xf numFmtId="0" fontId="8" fillId="0" borderId="1" applyNumberFormat="0" applyFill="0" applyAlignment="0" applyProtection="0"/>
  </cellStyleXfs>
  <cellXfs count="100">
    <xf numFmtId="0" fontId="0" fillId="0" borderId="0" xfId="0"/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3" fillId="3" borderId="0" xfId="10" applyFont="1" applyFill="1" applyBorder="1" applyAlignment="1">
      <alignment horizontal="center" vertical="center"/>
    </xf>
    <xf numFmtId="0" fontId="14" fillId="0" borderId="0" xfId="0" applyFont="1"/>
    <xf numFmtId="0" fontId="17" fillId="0" borderId="0" xfId="6" applyFont="1" applyFill="1">
      <alignment vertical="center"/>
    </xf>
    <xf numFmtId="0" fontId="14" fillId="0" borderId="0" xfId="0" applyFont="1" applyAlignment="1">
      <alignment vertical="top"/>
    </xf>
    <xf numFmtId="0" fontId="15" fillId="3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7" fillId="0" borderId="0" xfId="4" applyFont="1">
      <alignment horizontal="center" vertical="center"/>
    </xf>
    <xf numFmtId="0" fontId="30" fillId="0" borderId="0" xfId="8" applyFont="1" applyFill="1">
      <alignment horizontal="right" vertical="center"/>
    </xf>
    <xf numFmtId="0" fontId="30" fillId="0" borderId="0" xfId="1" applyFont="1" applyFill="1">
      <alignment horizontal="left" vertical="center"/>
    </xf>
    <xf numFmtId="0" fontId="2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indent="1" shrinkToFit="1"/>
    </xf>
    <xf numFmtId="164" fontId="31" fillId="0" borderId="0" xfId="0" applyNumberFormat="1" applyFont="1" applyAlignment="1">
      <alignment vertical="center"/>
    </xf>
    <xf numFmtId="164" fontId="31" fillId="0" borderId="0" xfId="0" applyNumberFormat="1" applyFont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0" fontId="31" fillId="0" borderId="0" xfId="0" applyFont="1" applyAlignment="1">
      <alignment vertical="center"/>
    </xf>
    <xf numFmtId="164" fontId="32" fillId="0" borderId="0" xfId="0" applyNumberFormat="1" applyFont="1" applyAlignment="1">
      <alignment horizontal="right"/>
    </xf>
    <xf numFmtId="0" fontId="32" fillId="0" borderId="0" xfId="0" applyFont="1" applyAlignment="1">
      <alignment horizontal="left" indent="1" shrinkToFit="1"/>
    </xf>
    <xf numFmtId="164" fontId="32" fillId="0" borderId="0" xfId="0" applyNumberFormat="1" applyFont="1"/>
    <xf numFmtId="0" fontId="33" fillId="0" borderId="0" xfId="4" applyFont="1">
      <alignment horizontal="center" vertical="center"/>
    </xf>
    <xf numFmtId="0" fontId="34" fillId="0" borderId="0" xfId="0" applyFont="1" applyAlignment="1">
      <alignment horizontal="left" vertical="center"/>
    </xf>
    <xf numFmtId="0" fontId="35" fillId="0" borderId="0" xfId="1" applyFont="1" applyFill="1">
      <alignment horizontal="left" vertical="center"/>
    </xf>
    <xf numFmtId="0" fontId="36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164" fontId="32" fillId="0" borderId="0" xfId="2" applyFont="1">
      <alignment horizontal="right"/>
    </xf>
    <xf numFmtId="0" fontId="32" fillId="0" borderId="0" xfId="3" applyFont="1" applyAlignment="1">
      <alignment horizontal="left" indent="1"/>
    </xf>
    <xf numFmtId="0" fontId="37" fillId="0" borderId="0" xfId="0" applyFont="1"/>
    <xf numFmtId="0" fontId="15" fillId="0" borderId="0" xfId="0" applyFont="1"/>
    <xf numFmtId="0" fontId="38" fillId="0" borderId="0" xfId="0" applyFont="1" applyAlignment="1">
      <alignment horizontal="left" vertical="center"/>
    </xf>
    <xf numFmtId="0" fontId="14" fillId="4" borderId="0" xfId="0" applyFont="1" applyFill="1"/>
    <xf numFmtId="0" fontId="15" fillId="4" borderId="0" xfId="0" applyFont="1" applyFill="1"/>
    <xf numFmtId="0" fontId="14" fillId="7" borderId="0" xfId="0" applyFont="1" applyFill="1"/>
    <xf numFmtId="0" fontId="15" fillId="7" borderId="0" xfId="0" applyFont="1" applyFill="1"/>
    <xf numFmtId="0" fontId="16" fillId="7" borderId="0" xfId="5" applyFont="1" applyFill="1">
      <alignment horizontal="left" vertical="center"/>
    </xf>
    <xf numFmtId="0" fontId="15" fillId="7" borderId="0" xfId="0" applyFont="1" applyFill="1" applyAlignment="1">
      <alignment horizontal="left"/>
    </xf>
    <xf numFmtId="0" fontId="18" fillId="7" borderId="0" xfId="5" applyFont="1" applyFill="1">
      <alignment horizontal="left" vertical="center"/>
    </xf>
    <xf numFmtId="0" fontId="19" fillId="7" borderId="0" xfId="0" applyFont="1" applyFill="1" applyAlignment="1">
      <alignment vertical="center"/>
    </xf>
    <xf numFmtId="0" fontId="14" fillId="7" borderId="0" xfId="0" applyFont="1" applyFill="1" applyAlignment="1">
      <alignment vertical="top"/>
    </xf>
    <xf numFmtId="0" fontId="15" fillId="7" borderId="0" xfId="0" applyFont="1" applyFill="1" applyAlignment="1">
      <alignment horizontal="left" vertical="top"/>
    </xf>
    <xf numFmtId="0" fontId="18" fillId="7" borderId="0" xfId="5" applyFont="1" applyFill="1" applyAlignment="1">
      <alignment horizontal="left" vertical="top"/>
    </xf>
    <xf numFmtId="0" fontId="20" fillId="7" borderId="0" xfId="0" applyFont="1" applyFill="1" applyAlignment="1">
      <alignment horizontal="left" vertical="top" wrapText="1"/>
    </xf>
    <xf numFmtId="0" fontId="15" fillId="7" borderId="0" xfId="0" applyFont="1" applyFill="1" applyAlignment="1">
      <alignment horizontal="left" vertical="center"/>
    </xf>
    <xf numFmtId="0" fontId="23" fillId="7" borderId="0" xfId="5" applyFont="1" applyFill="1">
      <alignment horizontal="left" vertical="center"/>
    </xf>
    <xf numFmtId="0" fontId="20" fillId="7" borderId="0" xfId="0" applyFont="1" applyFill="1" applyAlignment="1">
      <alignment horizontal="left" vertical="center" wrapText="1"/>
    </xf>
    <xf numFmtId="0" fontId="21" fillId="7" borderId="0" xfId="6" applyFont="1" applyFill="1" applyAlignment="1">
      <alignment vertical="top"/>
    </xf>
    <xf numFmtId="164" fontId="21" fillId="7" borderId="0" xfId="7" applyFont="1" applyFill="1" applyAlignment="1">
      <alignment horizontal="right" vertical="top"/>
    </xf>
    <xf numFmtId="8" fontId="24" fillId="7" borderId="0" xfId="0" applyNumberFormat="1" applyFont="1" applyFill="1" applyAlignment="1">
      <alignment horizontal="right" vertical="center"/>
    </xf>
    <xf numFmtId="0" fontId="25" fillId="7" borderId="0" xfId="5" applyFont="1" applyFill="1">
      <alignment horizontal="left" vertical="center"/>
    </xf>
    <xf numFmtId="0" fontId="14" fillId="7" borderId="0" xfId="0" applyFont="1" applyFill="1" applyAlignment="1">
      <alignment horizontal="left"/>
    </xf>
    <xf numFmtId="0" fontId="22" fillId="7" borderId="0" xfId="6" applyFont="1" applyFill="1">
      <alignment vertical="center"/>
    </xf>
    <xf numFmtId="0" fontId="14" fillId="9" borderId="0" xfId="0" applyFont="1" applyFill="1"/>
    <xf numFmtId="0" fontId="26" fillId="9" borderId="0" xfId="5" applyFont="1" applyFill="1" applyAlignment="1">
      <alignment horizontal="left" vertical="center" wrapText="1"/>
    </xf>
    <xf numFmtId="0" fontId="18" fillId="9" borderId="0" xfId="5" applyFont="1" applyFill="1">
      <alignment horizontal="left" vertical="center"/>
    </xf>
    <xf numFmtId="0" fontId="20" fillId="9" borderId="0" xfId="0" applyFont="1" applyFill="1" applyAlignment="1">
      <alignment horizontal="left" vertical="center" wrapText="1"/>
    </xf>
    <xf numFmtId="0" fontId="15" fillId="9" borderId="0" xfId="0" applyFont="1" applyFill="1"/>
    <xf numFmtId="0" fontId="14" fillId="10" borderId="0" xfId="0" applyFont="1" applyFill="1"/>
    <xf numFmtId="0" fontId="15" fillId="10" borderId="0" xfId="0" applyFont="1" applyFill="1" applyAlignment="1">
      <alignment horizontal="left" vertical="center"/>
    </xf>
    <xf numFmtId="0" fontId="26" fillId="10" borderId="0" xfId="5" applyFont="1" applyFill="1" applyAlignment="1">
      <alignment horizontal="left" vertical="center" wrapText="1"/>
    </xf>
    <xf numFmtId="0" fontId="18" fillId="10" borderId="0" xfId="5" applyFont="1" applyFill="1">
      <alignment horizontal="left" vertical="center"/>
    </xf>
    <xf numFmtId="0" fontId="20" fillId="10" borderId="0" xfId="0" applyFont="1" applyFill="1" applyAlignment="1">
      <alignment horizontal="left" vertical="center" wrapText="1"/>
    </xf>
    <xf numFmtId="0" fontId="29" fillId="7" borderId="0" xfId="1" applyFont="1" applyFill="1" applyAlignment="1">
      <alignment horizontal="left" vertical="center" indent="1"/>
    </xf>
    <xf numFmtId="0" fontId="29" fillId="7" borderId="0" xfId="8" applyFont="1" applyFill="1">
      <alignment horizontal="right" vertical="center"/>
    </xf>
    <xf numFmtId="0" fontId="31" fillId="0" borderId="3" xfId="0" applyFont="1" applyBorder="1" applyAlignment="1">
      <alignment horizontal="left" vertical="center" indent="1" shrinkToFit="1"/>
    </xf>
    <xf numFmtId="164" fontId="31" fillId="0" borderId="3" xfId="0" applyNumberFormat="1" applyFont="1" applyBorder="1" applyAlignment="1">
      <alignment vertical="center"/>
    </xf>
    <xf numFmtId="164" fontId="31" fillId="0" borderId="3" xfId="0" applyNumberFormat="1" applyFont="1" applyBorder="1" applyAlignment="1">
      <alignment horizontal="right" vertical="center"/>
    </xf>
    <xf numFmtId="0" fontId="31" fillId="0" borderId="3" xfId="0" applyFont="1" applyBorder="1" applyAlignment="1">
      <alignment horizontal="left" vertical="center" indent="1"/>
    </xf>
    <xf numFmtId="0" fontId="31" fillId="0" borderId="3" xfId="0" applyFont="1" applyBorder="1" applyAlignment="1">
      <alignment vertical="center"/>
    </xf>
    <xf numFmtId="0" fontId="31" fillId="10" borderId="3" xfId="0" applyFont="1" applyFill="1" applyBorder="1" applyAlignment="1">
      <alignment horizontal="left" vertical="center" indent="1" shrinkToFit="1"/>
    </xf>
    <xf numFmtId="164" fontId="31" fillId="10" borderId="3" xfId="0" applyNumberFormat="1" applyFont="1" applyFill="1" applyBorder="1" applyAlignment="1">
      <alignment vertical="center"/>
    </xf>
    <xf numFmtId="164" fontId="31" fillId="10" borderId="3" xfId="0" applyNumberFormat="1" applyFont="1" applyFill="1" applyBorder="1" applyAlignment="1">
      <alignment horizontal="right" vertical="center"/>
    </xf>
    <xf numFmtId="0" fontId="32" fillId="7" borderId="0" xfId="1" applyFont="1" applyFill="1" applyAlignment="1">
      <alignment horizontal="left" vertical="center" indent="1"/>
    </xf>
    <xf numFmtId="0" fontId="32" fillId="7" borderId="0" xfId="8" applyFont="1" applyFill="1">
      <alignment horizontal="right" vertical="center"/>
    </xf>
    <xf numFmtId="0" fontId="43" fillId="0" borderId="3" xfId="0" applyFont="1" applyBorder="1" applyAlignment="1">
      <alignment horizontal="left" vertical="center" indent="1"/>
    </xf>
    <xf numFmtId="0" fontId="22" fillId="0" borderId="0" xfId="0" applyFont="1" applyAlignment="1">
      <alignment horizontal="right" vertical="center" shrinkToFit="1"/>
    </xf>
    <xf numFmtId="164" fontId="22" fillId="0" borderId="0" xfId="0" applyNumberFormat="1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164" fontId="22" fillId="0" borderId="0" xfId="2" applyFont="1" applyAlignment="1">
      <alignment horizontal="right" vertical="center"/>
    </xf>
    <xf numFmtId="0" fontId="22" fillId="0" borderId="0" xfId="0" applyFont="1" applyAlignment="1">
      <alignment horizontal="center" vertical="center" shrinkToFit="1"/>
    </xf>
    <xf numFmtId="164" fontId="22" fillId="0" borderId="0" xfId="0" applyNumberFormat="1" applyFont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164" fontId="44" fillId="0" borderId="0" xfId="0" applyNumberFormat="1" applyFont="1" applyAlignment="1">
      <alignment horizontal="right" vertical="center"/>
    </xf>
    <xf numFmtId="0" fontId="45" fillId="0" borderId="0" xfId="0" applyFont="1" applyAlignment="1">
      <alignment horizontal="right" vertical="center" wrapText="1"/>
    </xf>
    <xf numFmtId="0" fontId="22" fillId="0" borderId="0" xfId="3" applyFont="1" applyAlignment="1">
      <alignment horizontal="center" vertical="center"/>
    </xf>
    <xf numFmtId="0" fontId="39" fillId="7" borderId="0" xfId="6" applyFont="1" applyFill="1" applyAlignment="1">
      <alignment horizontal="center" vertical="center"/>
    </xf>
    <xf numFmtId="0" fontId="42" fillId="11" borderId="0" xfId="4" applyFont="1" applyFill="1">
      <alignment horizontal="center" vertical="center"/>
    </xf>
    <xf numFmtId="0" fontId="46" fillId="11" borderId="0" xfId="0" applyFont="1" applyFill="1" applyAlignment="1">
      <alignment horizontal="center" vertical="center"/>
    </xf>
    <xf numFmtId="164" fontId="39" fillId="7" borderId="0" xfId="7" applyFont="1" applyFill="1" applyAlignment="1">
      <alignment horizontal="center" vertical="center"/>
    </xf>
    <xf numFmtId="0" fontId="40" fillId="7" borderId="2" xfId="6" applyFont="1" applyFill="1" applyBorder="1" applyAlignment="1">
      <alignment horizontal="center" vertical="center"/>
    </xf>
    <xf numFmtId="8" fontId="41" fillId="8" borderId="2" xfId="0" applyNumberFormat="1" applyFont="1" applyFill="1" applyBorder="1" applyAlignment="1">
      <alignment horizontal="center" vertical="center"/>
    </xf>
    <xf numFmtId="0" fontId="47" fillId="7" borderId="0" xfId="5" applyFont="1" applyFill="1" applyAlignment="1">
      <alignment horizontal="left" vertical="center" wrapText="1"/>
    </xf>
    <xf numFmtId="0" fontId="47" fillId="7" borderId="0" xfId="5" applyFont="1" applyFill="1">
      <alignment horizontal="left" vertical="center"/>
    </xf>
    <xf numFmtId="0" fontId="47" fillId="7" borderId="0" xfId="0" applyFont="1" applyFill="1" applyAlignment="1">
      <alignment horizontal="left"/>
    </xf>
  </cellXfs>
  <cellStyles count="11">
    <cellStyle name="Heading 2" xfId="10" builtinId="17"/>
    <cellStyle name="Normal" xfId="0" builtinId="0" customBuiltin="1"/>
    <cellStyle name="Normal 2" xfId="1" xr:uid="{00000000-0005-0000-0000-000001000000}"/>
    <cellStyle name="Normal 2 2" xfId="8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total currency" xfId="2" xr:uid="{00000000-0005-0000-0000-000006000000}"/>
    <cellStyle name="total currency 2" xfId="7" xr:uid="{00000000-0005-0000-0000-000007000000}"/>
    <cellStyle name="total currency 2 2" xfId="9" xr:uid="{00000000-0005-0000-0000-000008000000}"/>
    <cellStyle name="total number" xfId="3" xr:uid="{00000000-0005-0000-0000-000009000000}"/>
  </cellStyles>
  <dxfs count="80">
    <dxf>
      <font>
        <color theme="5" tint="-0.24994659260841701"/>
      </font>
    </dxf>
    <dxf>
      <font>
        <color theme="5" tint="-0.24994659260841701"/>
      </font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border>
        <top style="thin">
          <color theme="8" tint="-0.249977111117893"/>
        </top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solid">
          <fgColor indexed="64"/>
          <bgColor rgb="FFFAF1E4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Segoe UI"/>
        <family val="2"/>
        <scheme val="none"/>
      </font>
      <numFmt numFmtId="164" formatCode="&quot;$&quot;#,##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Segoe UI"/>
        <family val="2"/>
        <scheme val="none"/>
      </font>
      <numFmt numFmtId="164" formatCode="&quot;$&quot;#,##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Segoe UI"/>
        <family val="2"/>
        <scheme val="none"/>
      </font>
      <numFmt numFmtId="164" formatCode="&quot;$&quot;#,##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Segoe UI"/>
        <family val="2"/>
        <scheme val="none"/>
      </font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border>
        <top style="hair">
          <color theme="0" tint="-0.499984740745262"/>
        </top>
      </border>
    </dxf>
    <dxf>
      <font>
        <b/>
        <strike val="0"/>
        <outline val="0"/>
        <shadow val="0"/>
        <u val="none"/>
        <vertAlign val="baseline"/>
        <sz val="18"/>
        <color theme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solid">
          <fgColor indexed="64"/>
          <bgColor rgb="FFFAF1E4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border>
        <top style="thin">
          <color theme="1"/>
        </top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fill>
        <patternFill patternType="solid">
          <fgColor indexed="64"/>
          <bgColor rgb="FFFAF1E4"/>
        </patternFill>
      </fill>
    </dxf>
    <dxf>
      <font>
        <strike val="0"/>
        <outline val="0"/>
        <shadow val="0"/>
        <u val="none"/>
        <vertAlign val="baseline"/>
        <sz val="18"/>
        <color theme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border>
        <top style="hair">
          <color theme="0" tint="-0.499984740745262"/>
        </top>
      </border>
    </dxf>
    <dxf>
      <font>
        <strike val="0"/>
        <outline val="0"/>
        <shadow val="0"/>
        <u val="none"/>
        <vertAlign val="baseline"/>
        <sz val="18"/>
        <color theme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solid">
          <fgColor indexed="64"/>
          <bgColor rgb="FFFAF1E4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readingOrder="0"/>
    </dxf>
    <dxf>
      <border>
        <top style="thin">
          <color theme="1"/>
        </top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solid">
          <fgColor indexed="64"/>
          <bgColor rgb="FFFAF1E4"/>
        </patternFill>
      </fill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8"/>
        <color theme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8"/>
        <color theme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8"/>
        <color theme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8"/>
        <color theme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fill>
        <patternFill patternType="none">
          <fgColor indexed="64"/>
          <bgColor auto="1"/>
        </patternFill>
      </fill>
    </dxf>
    <dxf>
      <border>
        <top style="hair">
          <color theme="0" tint="-0.499984740745262"/>
        </top>
      </border>
    </dxf>
    <dxf>
      <font>
        <b/>
        <strike val="0"/>
        <outline val="0"/>
        <shadow val="0"/>
        <u val="none"/>
        <vertAlign val="baseline"/>
        <sz val="18"/>
        <color theme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readingOrder="0"/>
    </dxf>
    <dxf>
      <border outline="0"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solid">
          <fgColor indexed="64"/>
          <bgColor rgb="FFFAF1E4"/>
        </patternFill>
      </fill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F1E4"/>
      <color rgb="FFF3DEBF"/>
      <color rgb="FFCEDEBD"/>
      <color rgb="FF435334"/>
      <color rgb="FFEDF2F9"/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ifts" displayName="Gifts" ref="B12:E19" totalsRowCount="1" headerRowDxfId="79" dataDxfId="77" totalsRowDxfId="76" headerRowBorderDxfId="78" totalsRowBorderDxfId="75" headerRowCellStyle="Normal 2 2">
  <autoFilter ref="B12:E18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Item" totalsRowLabel="Total" dataDxfId="74" totalsRowDxfId="73" totalsRowCellStyle="total number"/>
    <tableColumn id="2" xr3:uid="{00000000-0010-0000-0000-000002000000}" name="Budget" totalsRowFunction="sum" dataDxfId="72" totalsRowDxfId="71" totalsRowCellStyle="total currency"/>
    <tableColumn id="3" xr3:uid="{00000000-0010-0000-0000-000003000000}" name="Actual" totalsRowFunction="sum" dataDxfId="70" totalsRowDxfId="69" totalsRowCellStyle="total currency"/>
    <tableColumn id="4" xr3:uid="{00000000-0010-0000-0000-000004000000}" name="Difference" totalsRowFunction="sum" dataDxfId="68" totalsRowDxfId="67" totalsRowCellStyle="total currency">
      <calculatedColumnFormula>Gifts[[#This Row],[Budget]]-Gifts[[#This Row],[Actual]]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Gift Items, Budget, and Actual expenses in this table. Difference is auto calculated, and icons are upd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ackaging" displayName="Packaging" ref="B22:E29" totalsRowCount="1" headerRowDxfId="66" dataDxfId="64" totalsRowDxfId="63" headerRowBorderDxfId="65" totalsRowBorderDxfId="62" headerRowCellStyle="Normal 2">
  <autoFilter ref="B22:E28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Item" dataDxfId="61" totalsRowDxfId="60"/>
    <tableColumn id="2" xr3:uid="{00000000-0010-0000-0100-000002000000}" name="Budget" dataDxfId="59" totalsRowDxfId="58"/>
    <tableColumn id="3" xr3:uid="{00000000-0010-0000-0100-000003000000}" name="Actual" dataDxfId="57" totalsRowDxfId="56"/>
    <tableColumn id="4" xr3:uid="{00000000-0010-0000-0100-000004000000}" name="Difference" dataDxfId="55" totalsRowDxfId="54">
      <calculatedColumnFormula>Packaging[[#This Row],[Budget]]-Packaging[[#This Row],[Actual]]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Packaging Items, Budget, and Actual expenses in this table. Difference is auto calculated, and icons are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Entertainment" displayName="Entertainment" ref="J22:M30" totalsRowCount="1" headerRowDxfId="53" dataDxfId="51" totalsRowDxfId="50" headerRowBorderDxfId="52" totalsRowBorderDxfId="49" headerRowCellStyle="Normal 2 2">
  <autoFilter ref="J22:M2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Item" totalsRowLabel="Total" dataDxfId="48" totalsRowDxfId="47" totalsRowCellStyle="total number"/>
    <tableColumn id="2" xr3:uid="{00000000-0010-0000-0200-000002000000}" name="Budget" totalsRowFunction="sum" dataDxfId="46" totalsRowDxfId="45" totalsRowCellStyle="total currency"/>
    <tableColumn id="3" xr3:uid="{00000000-0010-0000-0200-000003000000}" name="Actual" totalsRowFunction="sum" dataDxfId="44" totalsRowDxfId="43" totalsRowCellStyle="total currency"/>
    <tableColumn id="4" xr3:uid="{00000000-0010-0000-0200-000004000000}" name="Difference" totalsRowFunction="sum" dataDxfId="42" totalsRowDxfId="41" totalsRowCellStyle="total currency">
      <calculatedColumnFormula>Entertainment[[#This Row],[Budget]]-Entertainment[[#This Row],[Actual]]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Entertainment Items, Budget, and Actual expenses in this table. Difference is auto calculated, and icons are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Miscellaneous" displayName="Miscellaneous" ref="J33:M37" totalsRowCount="1" headerRowDxfId="40" dataDxfId="38" totalsRowDxfId="37" headerRowBorderDxfId="39" totalsRowBorderDxfId="36" headerRowCellStyle="Normal 2 2">
  <autoFilter ref="J33:M36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Item" dataDxfId="35" totalsRowDxfId="34"/>
    <tableColumn id="2" xr3:uid="{00000000-0010-0000-0300-000002000000}" name="Budget" dataDxfId="33" totalsRowDxfId="32"/>
    <tableColumn id="3" xr3:uid="{00000000-0010-0000-0300-000003000000}" name="Actual" dataDxfId="31" totalsRowDxfId="30"/>
    <tableColumn id="4" xr3:uid="{00000000-0010-0000-0300-000004000000}" name="Difference" dataDxfId="29" totalsRowDxfId="28">
      <calculatedColumnFormula>Miscellaneous[[#This Row],[Budget]]-Miscellaneous[[#This Row],[Actual]]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Miscellaneous Items, Budget, and Actual expenses in this table. Difference is auto calculated, and icons are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ravel" displayName="Travel" ref="B33:E38" totalsRowCount="1" headerRowDxfId="27" dataDxfId="25" totalsRowDxfId="24" headerRowBorderDxfId="26" totalsRowBorderDxfId="23" headerRowCellStyle="Normal 2 2">
  <autoFilter ref="B33:E37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tem" totalsRowLabel="Total" dataDxfId="22" totalsRowDxfId="21"/>
    <tableColumn id="2" xr3:uid="{00000000-0010-0000-0400-000002000000}" name="Budget" totalsRowFunction="sum" dataDxfId="20" totalsRowDxfId="19"/>
    <tableColumn id="3" xr3:uid="{00000000-0010-0000-0400-000003000000}" name="Actual" totalsRowFunction="sum" dataDxfId="18" totalsRowDxfId="17"/>
    <tableColumn id="4" xr3:uid="{00000000-0010-0000-0400-000004000000}" name="Difference" totalsRowFunction="sum" dataDxfId="16" totalsRowDxfId="15">
      <calculatedColumnFormula>Travel[[#This Row],[Budget]]-Travel[[#This Row],[Actual]]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Travel Items, Budget, and Actual expenses in this table. Difference is auto calculated, and icons are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Meals" displayName="Meals" ref="J12:M18" totalsRowCount="1" headerRowDxfId="14" dataDxfId="12" totalsRowDxfId="11" headerRowBorderDxfId="13" totalsRowBorderDxfId="10" headerRowCellStyle="Normal 2 2">
  <autoFilter ref="J12:M17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Item" dataDxfId="9" totalsRowDxfId="8"/>
    <tableColumn id="2" xr3:uid="{00000000-0010-0000-0500-000002000000}" name="Budget" dataDxfId="7" totalsRowDxfId="6"/>
    <tableColumn id="3" xr3:uid="{00000000-0010-0000-0500-000003000000}" name="Actual" dataDxfId="5" totalsRowDxfId="4"/>
    <tableColumn id="4" xr3:uid="{00000000-0010-0000-0500-000004000000}" name="Difference" dataDxfId="3" totalsRowDxfId="2">
      <calculatedColumnFormula>Meals[[#This Row],[Budget]]-Meals[[#This Row],[Actual]]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Meal Items, Budget, and Actual expenses in this table. Difference is auto calculated, and icons are updated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373545"/>
      </a:dk2>
      <a:lt2>
        <a:srgbClr val="FFFFFF"/>
      </a:lt2>
      <a:accent1>
        <a:srgbClr val="8FD8D2"/>
      </a:accent1>
      <a:accent2>
        <a:srgbClr val="9BA5CE"/>
      </a:accent2>
      <a:accent3>
        <a:srgbClr val="DF7449"/>
      </a:accent3>
      <a:accent4>
        <a:srgbClr val="DCB238"/>
      </a:accent4>
      <a:accent5>
        <a:srgbClr val="B2D094"/>
      </a:accent5>
      <a:accent6>
        <a:srgbClr val="B71D5C"/>
      </a:accent6>
      <a:hlink>
        <a:srgbClr val="69A020"/>
      </a:hlink>
      <a:folHlink>
        <a:srgbClr val="8C8C8C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22FBB-70EC-426C-BB07-D35536D44E0E}">
  <dimension ref="B1:B7"/>
  <sheetViews>
    <sheetView showGridLines="0" workbookViewId="0"/>
  </sheetViews>
  <sheetFormatPr defaultColWidth="8.7109375" defaultRowHeight="12.75" x14ac:dyDescent="0.2"/>
  <cols>
    <col min="1" max="1" width="2.7109375" customWidth="1"/>
    <col min="2" max="2" width="85.7109375" customWidth="1"/>
    <col min="3" max="3" width="2.7109375" customWidth="1"/>
  </cols>
  <sheetData>
    <row r="1" spans="2:2" ht="30" customHeight="1" x14ac:dyDescent="0.2">
      <c r="B1" s="5" t="s">
        <v>32</v>
      </c>
    </row>
    <row r="2" spans="2:2" ht="27" customHeight="1" x14ac:dyDescent="0.2">
      <c r="B2" s="4" t="s">
        <v>39</v>
      </c>
    </row>
    <row r="3" spans="2:2" ht="25.15" customHeight="1" x14ac:dyDescent="0.2">
      <c r="B3" s="4" t="s">
        <v>40</v>
      </c>
    </row>
    <row r="4" spans="2:2" ht="27" customHeight="1" x14ac:dyDescent="0.2">
      <c r="B4" s="4" t="s">
        <v>41</v>
      </c>
    </row>
    <row r="5" spans="2:2" ht="34.5" customHeight="1" x14ac:dyDescent="0.25">
      <c r="B5" s="3"/>
    </row>
    <row r="6" spans="2:2" ht="15" x14ac:dyDescent="0.2">
      <c r="B6" s="2"/>
    </row>
    <row r="7" spans="2:2" ht="54.75" customHeight="1" x14ac:dyDescent="0.2">
      <c r="B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Q60"/>
  <sheetViews>
    <sheetView showGridLines="0" tabSelected="1" view="pageBreakPreview" zoomScale="60" zoomScaleNormal="73" workbookViewId="0">
      <selection activeCell="E13" sqref="E13"/>
    </sheetView>
  </sheetViews>
  <sheetFormatPr defaultColWidth="9.140625" defaultRowHeight="14.25" x14ac:dyDescent="0.25"/>
  <cols>
    <col min="1" max="1" width="0.7109375" style="37" customWidth="1"/>
    <col min="2" max="2" width="52.7109375" style="36" customWidth="1"/>
    <col min="3" max="3" width="33.85546875" style="36" customWidth="1"/>
    <col min="4" max="5" width="23" style="36" customWidth="1"/>
    <col min="6" max="6" width="1.7109375" style="36" customWidth="1"/>
    <col min="7" max="7" width="4.5703125" style="36" customWidth="1"/>
    <col min="8" max="8" width="1.7109375" style="36" customWidth="1"/>
    <col min="9" max="9" width="0.7109375" style="36" customWidth="1"/>
    <col min="10" max="10" width="53.140625" style="36" customWidth="1"/>
    <col min="11" max="13" width="23.5703125" style="36" customWidth="1"/>
    <col min="14" max="14" width="0.85546875" style="36" customWidth="1"/>
    <col min="15" max="16384" width="9.140625" style="36"/>
  </cols>
  <sheetData>
    <row r="1" spans="1:17" ht="18.75" customHeight="1" x14ac:dyDescent="0.25">
      <c r="A1" s="61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7" s="6" customFormat="1" ht="37.15" customHeight="1" x14ac:dyDescent="0.25">
      <c r="A2" s="39"/>
      <c r="B2" s="97" t="s">
        <v>42</v>
      </c>
      <c r="C2" s="98"/>
      <c r="D2" s="98"/>
      <c r="E2" s="98"/>
      <c r="F2" s="98"/>
      <c r="G2" s="99"/>
      <c r="H2" s="40"/>
      <c r="I2" s="38"/>
      <c r="J2" s="38"/>
      <c r="K2" s="38"/>
      <c r="L2" s="38"/>
      <c r="M2" s="38"/>
      <c r="N2" s="38"/>
      <c r="Q2" s="7"/>
    </row>
    <row r="3" spans="1:17" s="6" customFormat="1" ht="25.5" customHeight="1" x14ac:dyDescent="0.25">
      <c r="A3" s="41"/>
      <c r="B3" s="98"/>
      <c r="C3" s="98"/>
      <c r="D3" s="98"/>
      <c r="E3" s="98"/>
      <c r="F3" s="98"/>
      <c r="G3" s="99"/>
      <c r="H3" s="42"/>
      <c r="I3" s="43"/>
      <c r="J3" s="38"/>
      <c r="K3" s="38"/>
      <c r="L3" s="38"/>
      <c r="M3" s="38"/>
      <c r="N3" s="38"/>
    </row>
    <row r="4" spans="1:17" s="8" customFormat="1" ht="41.25" customHeight="1" x14ac:dyDescent="0.2">
      <c r="A4" s="45"/>
      <c r="B4" s="98"/>
      <c r="C4" s="98"/>
      <c r="D4" s="98"/>
      <c r="E4" s="98"/>
      <c r="F4" s="98"/>
      <c r="G4" s="99"/>
      <c r="H4" s="46"/>
      <c r="I4" s="47"/>
      <c r="J4" s="91" t="s">
        <v>3</v>
      </c>
      <c r="K4" s="91"/>
      <c r="L4" s="94">
        <f>SUM(Gifts[Budget],Packaging[Budget],(Travel[Budget],(Meals[Budget],(Entertainment[Budget],Miscellaneous[Budget]))))</f>
        <v>750</v>
      </c>
      <c r="M4" s="94"/>
      <c r="N4" s="44"/>
    </row>
    <row r="5" spans="1:17" s="6" customFormat="1" ht="36.75" customHeight="1" x14ac:dyDescent="0.25">
      <c r="A5" s="48"/>
      <c r="B5" s="98"/>
      <c r="C5" s="98"/>
      <c r="D5" s="98"/>
      <c r="E5" s="98"/>
      <c r="F5" s="98"/>
      <c r="G5" s="99"/>
      <c r="H5" s="49"/>
      <c r="I5" s="50"/>
      <c r="J5" s="91" t="s">
        <v>4</v>
      </c>
      <c r="K5" s="91"/>
      <c r="L5" s="94">
        <f>SUM((Gifts[Actual],(Packaging[Actual],(Travel[Actual],(Meals[Actual],(Entertainment[Actual],(Miscellaneous[Actual])))))))</f>
        <v>820</v>
      </c>
      <c r="M5" s="94"/>
      <c r="N5" s="38"/>
    </row>
    <row r="6" spans="1:17" s="6" customFormat="1" ht="13.9" customHeight="1" x14ac:dyDescent="0.25">
      <c r="A6" s="48"/>
      <c r="B6" s="98"/>
      <c r="C6" s="98"/>
      <c r="D6" s="98"/>
      <c r="E6" s="98"/>
      <c r="F6" s="98"/>
      <c r="G6" s="99"/>
      <c r="H6" s="49"/>
      <c r="I6" s="50"/>
      <c r="J6" s="51"/>
      <c r="K6" s="51"/>
      <c r="L6" s="44"/>
      <c r="M6" s="52"/>
      <c r="N6" s="38"/>
    </row>
    <row r="7" spans="1:17" s="6" customFormat="1" ht="64.150000000000006" customHeight="1" x14ac:dyDescent="0.25">
      <c r="A7" s="48"/>
      <c r="B7" s="98"/>
      <c r="C7" s="98"/>
      <c r="D7" s="98"/>
      <c r="E7" s="98"/>
      <c r="F7" s="98"/>
      <c r="G7" s="99"/>
      <c r="H7" s="42"/>
      <c r="I7" s="50"/>
      <c r="J7" s="95" t="s">
        <v>30</v>
      </c>
      <c r="K7" s="95"/>
      <c r="L7" s="96">
        <f>SUM(L4-L5)</f>
        <v>-70</v>
      </c>
      <c r="M7" s="96"/>
      <c r="N7" s="38"/>
    </row>
    <row r="8" spans="1:17" s="6" customFormat="1" ht="19.149999999999999" customHeight="1" x14ac:dyDescent="0.25">
      <c r="A8" s="48"/>
      <c r="B8" s="54"/>
      <c r="C8" s="54"/>
      <c r="D8" s="54"/>
      <c r="E8" s="54"/>
      <c r="F8" s="54"/>
      <c r="G8" s="55"/>
      <c r="H8" s="42"/>
      <c r="I8" s="50"/>
      <c r="J8" s="56"/>
      <c r="K8" s="56"/>
      <c r="L8" s="38"/>
      <c r="M8" s="53"/>
      <c r="N8" s="38"/>
    </row>
    <row r="9" spans="1:17" s="6" customFormat="1" ht="18.75" customHeight="1" x14ac:dyDescent="0.25">
      <c r="A9" s="9"/>
      <c r="B9" s="58"/>
      <c r="C9" s="58"/>
      <c r="D9" s="58"/>
      <c r="E9" s="58"/>
      <c r="F9" s="58"/>
      <c r="G9" s="59"/>
      <c r="H9" s="59"/>
      <c r="I9" s="60"/>
      <c r="J9" s="57"/>
      <c r="K9" s="57"/>
      <c r="L9" s="57"/>
      <c r="M9" s="57"/>
      <c r="N9" s="57"/>
    </row>
    <row r="10" spans="1:17" s="62" customFormat="1" ht="18.75" customHeight="1" x14ac:dyDescent="0.25">
      <c r="A10" s="63"/>
      <c r="B10" s="64"/>
      <c r="C10" s="64"/>
      <c r="D10" s="64"/>
      <c r="E10" s="64"/>
      <c r="F10" s="64"/>
      <c r="G10" s="65"/>
      <c r="H10" s="65"/>
      <c r="I10" s="66"/>
    </row>
    <row r="11" spans="1:17" s="10" customFormat="1" ht="48.75" customHeight="1" x14ac:dyDescent="0.2">
      <c r="A11" s="11"/>
      <c r="B11" s="93" t="s">
        <v>33</v>
      </c>
      <c r="C11" s="93"/>
      <c r="D11" s="93"/>
      <c r="E11" s="93"/>
      <c r="F11" s="12"/>
      <c r="G11" s="12"/>
      <c r="H11" s="12"/>
      <c r="I11" s="13"/>
      <c r="J11" s="92" t="s">
        <v>34</v>
      </c>
      <c r="K11" s="92"/>
      <c r="L11" s="92"/>
      <c r="M11" s="92"/>
    </row>
    <row r="12" spans="1:17" s="6" customFormat="1" ht="27" customHeight="1" x14ac:dyDescent="0.25">
      <c r="A12" s="11"/>
      <c r="B12" s="67" t="s">
        <v>7</v>
      </c>
      <c r="C12" s="68" t="s">
        <v>5</v>
      </c>
      <c r="D12" s="68" t="s">
        <v>6</v>
      </c>
      <c r="E12" s="68" t="s">
        <v>0</v>
      </c>
      <c r="F12" s="15"/>
      <c r="G12" s="16"/>
      <c r="H12" s="16"/>
      <c r="I12" s="17"/>
      <c r="J12" s="67" t="s">
        <v>7</v>
      </c>
      <c r="K12" s="68" t="s">
        <v>5</v>
      </c>
      <c r="L12" s="68" t="s">
        <v>6</v>
      </c>
      <c r="M12" s="68" t="s">
        <v>0</v>
      </c>
    </row>
    <row r="13" spans="1:17" s="10" customFormat="1" ht="27" customHeight="1" x14ac:dyDescent="0.2">
      <c r="A13" s="11"/>
      <c r="B13" s="18" t="s">
        <v>20</v>
      </c>
      <c r="C13" s="19">
        <v>500</v>
      </c>
      <c r="D13" s="19">
        <v>495</v>
      </c>
      <c r="E13" s="20">
        <f>Gifts[[#This Row],[Budget]]-Gifts[[#This Row],[Actual]]</f>
        <v>5</v>
      </c>
      <c r="F13" s="20"/>
      <c r="G13" s="21"/>
      <c r="H13" s="21"/>
      <c r="I13" s="17"/>
      <c r="J13" s="18" t="s">
        <v>27</v>
      </c>
      <c r="K13" s="19"/>
      <c r="L13" s="19"/>
      <c r="M13" s="20">
        <f>Meals[[#This Row],[Budget]]-Meals[[#This Row],[Actual]]</f>
        <v>0</v>
      </c>
    </row>
    <row r="14" spans="1:17" s="10" customFormat="1" ht="27" customHeight="1" x14ac:dyDescent="0.2">
      <c r="A14" s="11"/>
      <c r="B14" s="18" t="s">
        <v>21</v>
      </c>
      <c r="C14" s="19">
        <v>250</v>
      </c>
      <c r="D14" s="19">
        <v>325</v>
      </c>
      <c r="E14" s="20">
        <f>Gifts[[#This Row],[Budget]]-Gifts[[#This Row],[Actual]]</f>
        <v>-75</v>
      </c>
      <c r="F14" s="20"/>
      <c r="G14" s="21"/>
      <c r="H14" s="21"/>
      <c r="I14" s="17"/>
      <c r="J14" s="18" t="s">
        <v>28</v>
      </c>
      <c r="K14" s="19"/>
      <c r="L14" s="19"/>
      <c r="M14" s="20">
        <f>Meals[[#This Row],[Budget]]-Meals[[#This Row],[Actual]]</f>
        <v>0</v>
      </c>
    </row>
    <row r="15" spans="1:17" s="10" customFormat="1" ht="27" customHeight="1" x14ac:dyDescent="0.2">
      <c r="A15" s="11"/>
      <c r="B15" s="18" t="s">
        <v>22</v>
      </c>
      <c r="C15" s="19"/>
      <c r="D15" s="19"/>
      <c r="E15" s="20">
        <f>Gifts[[#This Row],[Budget]]-Gifts[[#This Row],[Actual]]</f>
        <v>0</v>
      </c>
      <c r="F15" s="20"/>
      <c r="G15" s="21"/>
      <c r="H15" s="21"/>
      <c r="I15" s="17"/>
      <c r="J15" s="18" t="s">
        <v>14</v>
      </c>
      <c r="K15" s="19"/>
      <c r="L15" s="19"/>
      <c r="M15" s="20">
        <f>Meals[[#This Row],[Budget]]-Meals[[#This Row],[Actual]]</f>
        <v>0</v>
      </c>
    </row>
    <row r="16" spans="1:17" s="10" customFormat="1" ht="27" customHeight="1" x14ac:dyDescent="0.2">
      <c r="A16" s="11"/>
      <c r="B16" s="18" t="s">
        <v>23</v>
      </c>
      <c r="C16" s="19"/>
      <c r="D16" s="19"/>
      <c r="E16" s="20">
        <f>Gifts[[#This Row],[Budget]]-Gifts[[#This Row],[Actual]]</f>
        <v>0</v>
      </c>
      <c r="F16" s="20"/>
      <c r="G16" s="21"/>
      <c r="H16" s="21"/>
      <c r="I16" s="17"/>
      <c r="J16" s="18" t="s">
        <v>31</v>
      </c>
      <c r="K16" s="19"/>
      <c r="L16" s="19"/>
      <c r="M16" s="20">
        <f>Meals[[#This Row],[Budget]]-Meals[[#This Row],[Actual]]</f>
        <v>0</v>
      </c>
    </row>
    <row r="17" spans="1:13" s="10" customFormat="1" ht="27" customHeight="1" x14ac:dyDescent="0.2">
      <c r="A17" s="11"/>
      <c r="B17" s="18" t="s">
        <v>24</v>
      </c>
      <c r="C17" s="19"/>
      <c r="D17" s="19"/>
      <c r="E17" s="20">
        <f>Gifts[[#This Row],[Budget]]-Gifts[[#This Row],[Actual]]</f>
        <v>0</v>
      </c>
      <c r="F17" s="20"/>
      <c r="G17" s="21"/>
      <c r="H17" s="21"/>
      <c r="I17" s="17"/>
      <c r="J17" s="18"/>
      <c r="K17" s="19"/>
      <c r="L17" s="19"/>
      <c r="M17" s="20">
        <f>Meals[[#This Row],[Budget]]-Meals[[#This Row],[Actual]]</f>
        <v>0</v>
      </c>
    </row>
    <row r="18" spans="1:13" s="10" customFormat="1" ht="27" customHeight="1" x14ac:dyDescent="0.2">
      <c r="A18" s="11"/>
      <c r="B18" s="69" t="s">
        <v>31</v>
      </c>
      <c r="C18" s="70"/>
      <c r="D18" s="70"/>
      <c r="E18" s="71">
        <f>Gifts[[#This Row],[Budget]]-Gifts[[#This Row],[Actual]]</f>
        <v>0</v>
      </c>
      <c r="F18" s="20"/>
      <c r="G18" s="21"/>
      <c r="H18" s="21"/>
      <c r="I18" s="17"/>
      <c r="J18" s="72"/>
      <c r="K18" s="73"/>
      <c r="L18" s="73"/>
      <c r="M18" s="73"/>
    </row>
    <row r="19" spans="1:13" s="10" customFormat="1" ht="33.75" customHeight="1" x14ac:dyDescent="0.2">
      <c r="A19" s="11"/>
      <c r="B19" s="84" t="s">
        <v>2</v>
      </c>
      <c r="C19" s="81">
        <f>SUBTOTAL(109,Gifts[Budget])</f>
        <v>750</v>
      </c>
      <c r="D19" s="81">
        <f>SUBTOTAL(109,Gifts[Actual])</f>
        <v>820</v>
      </c>
      <c r="E19" s="81">
        <f>SUBTOTAL(109,Gifts[Difference])</f>
        <v>-70</v>
      </c>
      <c r="F19" s="85"/>
      <c r="G19" s="86"/>
      <c r="H19" s="86"/>
      <c r="I19" s="87"/>
      <c r="J19" s="80" t="s">
        <v>2</v>
      </c>
      <c r="K19" s="81">
        <f>SUBTOTAL(109,Meals[Budget])</f>
        <v>0</v>
      </c>
      <c r="L19" s="81">
        <f>SUBTOTAL(109,Meals[Actual])</f>
        <v>0</v>
      </c>
      <c r="M19" s="81">
        <f>SUBTOTAL(109,Meals[Difference])</f>
        <v>0</v>
      </c>
    </row>
    <row r="20" spans="1:13" s="10" customFormat="1" ht="18.75" customHeight="1" x14ac:dyDescent="0.3">
      <c r="A20" s="11"/>
      <c r="B20" s="24"/>
      <c r="C20" s="25"/>
      <c r="D20" s="25"/>
      <c r="E20" s="23"/>
      <c r="F20" s="23"/>
      <c r="G20" s="21"/>
      <c r="H20" s="21"/>
      <c r="I20" s="17"/>
      <c r="J20" s="24"/>
      <c r="K20" s="25"/>
      <c r="L20" s="25"/>
      <c r="M20" s="23"/>
    </row>
    <row r="21" spans="1:13" s="10" customFormat="1" ht="49.5" customHeight="1" x14ac:dyDescent="0.2">
      <c r="A21" s="11"/>
      <c r="B21" s="92" t="s">
        <v>35</v>
      </c>
      <c r="C21" s="92"/>
      <c r="D21" s="92"/>
      <c r="E21" s="92"/>
      <c r="F21" s="14"/>
      <c r="G21" s="26"/>
      <c r="H21" s="26"/>
      <c r="I21" s="27"/>
      <c r="J21" s="92" t="s">
        <v>36</v>
      </c>
      <c r="K21" s="92"/>
      <c r="L21" s="92"/>
      <c r="M21" s="92"/>
    </row>
    <row r="22" spans="1:13" s="6" customFormat="1" ht="27" customHeight="1" x14ac:dyDescent="0.25">
      <c r="A22" s="28"/>
      <c r="B22" s="67" t="s">
        <v>7</v>
      </c>
      <c r="C22" s="68" t="s">
        <v>5</v>
      </c>
      <c r="D22" s="68" t="s">
        <v>6</v>
      </c>
      <c r="E22" s="68" t="s">
        <v>0</v>
      </c>
      <c r="F22" s="15"/>
      <c r="G22" s="16"/>
      <c r="H22" s="16"/>
      <c r="I22" s="29"/>
      <c r="J22" s="67" t="s">
        <v>7</v>
      </c>
      <c r="K22" s="68" t="s">
        <v>5</v>
      </c>
      <c r="L22" s="68" t="s">
        <v>6</v>
      </c>
      <c r="M22" s="68" t="s">
        <v>0</v>
      </c>
    </row>
    <row r="23" spans="1:13" s="10" customFormat="1" ht="27" customHeight="1" x14ac:dyDescent="0.2">
      <c r="A23" s="11"/>
      <c r="B23" s="18" t="s">
        <v>8</v>
      </c>
      <c r="C23" s="19"/>
      <c r="D23" s="19"/>
      <c r="E23" s="19">
        <f>Packaging[[#This Row],[Budget]]-Packaging[[#This Row],[Actual]]</f>
        <v>0</v>
      </c>
      <c r="F23" s="19"/>
      <c r="G23" s="21"/>
      <c r="H23" s="21"/>
      <c r="I23" s="17"/>
      <c r="J23" s="18" t="s">
        <v>13</v>
      </c>
      <c r="K23" s="19"/>
      <c r="L23" s="19"/>
      <c r="M23" s="20">
        <f>Entertainment[[#This Row],[Budget]]-Entertainment[[#This Row],[Actual]]</f>
        <v>0</v>
      </c>
    </row>
    <row r="24" spans="1:13" s="10" customFormat="1" ht="27" customHeight="1" x14ac:dyDescent="0.2">
      <c r="A24" s="11"/>
      <c r="B24" s="18" t="s">
        <v>9</v>
      </c>
      <c r="C24" s="19"/>
      <c r="D24" s="19"/>
      <c r="E24" s="19">
        <f>Packaging[[#This Row],[Budget]]-Packaging[[#This Row],[Actual]]</f>
        <v>0</v>
      </c>
      <c r="F24" s="19"/>
      <c r="G24" s="21"/>
      <c r="H24" s="21"/>
      <c r="I24" s="17"/>
      <c r="J24" s="18" t="s">
        <v>14</v>
      </c>
      <c r="K24" s="19"/>
      <c r="L24" s="19"/>
      <c r="M24" s="20">
        <f>Entertainment[[#This Row],[Budget]]-Entertainment[[#This Row],[Actual]]</f>
        <v>0</v>
      </c>
    </row>
    <row r="25" spans="1:13" s="10" customFormat="1" ht="27" customHeight="1" x14ac:dyDescent="0.2">
      <c r="A25" s="11"/>
      <c r="B25" s="18" t="s">
        <v>10</v>
      </c>
      <c r="C25" s="19"/>
      <c r="D25" s="19"/>
      <c r="E25" s="19">
        <f>Packaging[[#This Row],[Budget]]-Packaging[[#This Row],[Actual]]</f>
        <v>0</v>
      </c>
      <c r="F25" s="19"/>
      <c r="G25" s="21"/>
      <c r="H25" s="21"/>
      <c r="I25" s="17"/>
      <c r="J25" s="18" t="s">
        <v>15</v>
      </c>
      <c r="K25" s="19"/>
      <c r="L25" s="19"/>
      <c r="M25" s="20">
        <f>Entertainment[[#This Row],[Budget]]-Entertainment[[#This Row],[Actual]]</f>
        <v>0</v>
      </c>
    </row>
    <row r="26" spans="1:13" s="10" customFormat="1" ht="27" customHeight="1" x14ac:dyDescent="0.2">
      <c r="A26" s="11"/>
      <c r="B26" s="18" t="s">
        <v>11</v>
      </c>
      <c r="C26" s="19"/>
      <c r="D26" s="19"/>
      <c r="E26" s="19">
        <f>Packaging[[#This Row],[Budget]]-Packaging[[#This Row],[Actual]]</f>
        <v>0</v>
      </c>
      <c r="F26" s="19"/>
      <c r="G26" s="21"/>
      <c r="H26" s="21"/>
      <c r="I26" s="17"/>
      <c r="J26" s="18" t="s">
        <v>1</v>
      </c>
      <c r="K26" s="19"/>
      <c r="L26" s="19"/>
      <c r="M26" s="20">
        <f>Entertainment[[#This Row],[Budget]]-Entertainment[[#This Row],[Actual]]</f>
        <v>0</v>
      </c>
    </row>
    <row r="27" spans="1:13" s="10" customFormat="1" ht="27" customHeight="1" x14ac:dyDescent="0.2">
      <c r="A27" s="11"/>
      <c r="B27" s="18" t="s">
        <v>12</v>
      </c>
      <c r="C27" s="19"/>
      <c r="D27" s="19"/>
      <c r="E27" s="19">
        <f>Packaging[[#This Row],[Budget]]-Packaging[[#This Row],[Actual]]</f>
        <v>0</v>
      </c>
      <c r="F27" s="19"/>
      <c r="G27" s="21"/>
      <c r="H27" s="21"/>
      <c r="I27" s="17"/>
      <c r="J27" s="18" t="s">
        <v>16</v>
      </c>
      <c r="K27" s="19"/>
      <c r="L27" s="19"/>
      <c r="M27" s="20">
        <f>Entertainment[[#This Row],[Budget]]-Entertainment[[#This Row],[Actual]]</f>
        <v>0</v>
      </c>
    </row>
    <row r="28" spans="1:13" s="10" customFormat="1" ht="27" customHeight="1" x14ac:dyDescent="0.2">
      <c r="A28" s="11"/>
      <c r="B28" s="18" t="s">
        <v>31</v>
      </c>
      <c r="C28" s="19"/>
      <c r="D28" s="19"/>
      <c r="E28" s="19">
        <f>Packaging[[#This Row],[Budget]]-Packaging[[#This Row],[Actual]]</f>
        <v>0</v>
      </c>
      <c r="F28" s="19"/>
      <c r="G28" s="21"/>
      <c r="H28" s="21"/>
      <c r="I28" s="17"/>
      <c r="J28" s="18" t="s">
        <v>25</v>
      </c>
      <c r="K28" s="19"/>
      <c r="L28" s="19"/>
      <c r="M28" s="20">
        <f>Entertainment[[#This Row],[Budget]]-Entertainment[[#This Row],[Actual]]</f>
        <v>0</v>
      </c>
    </row>
    <row r="29" spans="1:13" s="10" customFormat="1" ht="27" customHeight="1" x14ac:dyDescent="0.2">
      <c r="A29" s="11"/>
      <c r="B29" s="72"/>
      <c r="C29" s="73"/>
      <c r="D29" s="73"/>
      <c r="E29" s="73"/>
      <c r="F29" s="22"/>
      <c r="G29" s="21"/>
      <c r="H29" s="21"/>
      <c r="I29" s="17"/>
      <c r="J29" s="74" t="s">
        <v>31</v>
      </c>
      <c r="K29" s="75"/>
      <c r="L29" s="75"/>
      <c r="M29" s="76">
        <f>Entertainment[[#This Row],[Budget]]-Entertainment[[#This Row],[Actual]]</f>
        <v>0</v>
      </c>
    </row>
    <row r="30" spans="1:13" s="6" customFormat="1" ht="34.5" customHeight="1" x14ac:dyDescent="0.25">
      <c r="A30" s="11"/>
      <c r="B30" s="84" t="s">
        <v>2</v>
      </c>
      <c r="C30" s="81">
        <f>SUBTOTAL(109,Packaging[Budget])</f>
        <v>0</v>
      </c>
      <c r="D30" s="81">
        <f>SUBTOTAL(109,Packaging[Actual])</f>
        <v>0</v>
      </c>
      <c r="E30" s="81">
        <f>SUBTOTAL(109,Packaging[Difference])</f>
        <v>0</v>
      </c>
      <c r="F30" s="81"/>
      <c r="G30" s="82"/>
      <c r="H30" s="82"/>
      <c r="I30" s="82"/>
      <c r="J30" s="90" t="s">
        <v>2</v>
      </c>
      <c r="K30" s="83">
        <f>SUBTOTAL(109,Entertainment[Budget])</f>
        <v>0</v>
      </c>
      <c r="L30" s="83">
        <f>SUBTOTAL(109,Entertainment[Actual])</f>
        <v>0</v>
      </c>
      <c r="M30" s="83">
        <f>SUBTOTAL(109,Entertainment[Difference])</f>
        <v>0</v>
      </c>
    </row>
    <row r="31" spans="1:13" s="6" customFormat="1" ht="18.75" customHeight="1" x14ac:dyDescent="0.3">
      <c r="A31" s="11"/>
      <c r="B31" s="24"/>
      <c r="C31" s="25"/>
      <c r="D31" s="25"/>
      <c r="E31" s="23"/>
      <c r="F31" s="23"/>
      <c r="G31" s="30"/>
      <c r="H31" s="30"/>
      <c r="I31" s="30"/>
      <c r="J31" s="32"/>
      <c r="K31" s="31"/>
      <c r="L31" s="31"/>
      <c r="M31" s="31"/>
    </row>
    <row r="32" spans="1:13" s="6" customFormat="1" ht="47.25" customHeight="1" x14ac:dyDescent="0.25">
      <c r="A32" s="11"/>
      <c r="B32" s="92" t="s">
        <v>37</v>
      </c>
      <c r="C32" s="92"/>
      <c r="D32" s="92"/>
      <c r="E32" s="92"/>
      <c r="F32" s="14"/>
      <c r="G32" s="26"/>
      <c r="H32" s="26"/>
      <c r="I32" s="27"/>
      <c r="J32" s="92" t="s">
        <v>38</v>
      </c>
      <c r="K32" s="92"/>
      <c r="L32" s="92"/>
      <c r="M32" s="92"/>
    </row>
    <row r="33" spans="1:13" s="6" customFormat="1" ht="27.75" customHeight="1" x14ac:dyDescent="0.25">
      <c r="A33" s="11"/>
      <c r="B33" s="67" t="s">
        <v>7</v>
      </c>
      <c r="C33" s="68" t="s">
        <v>5</v>
      </c>
      <c r="D33" s="68" t="s">
        <v>6</v>
      </c>
      <c r="E33" s="68" t="s">
        <v>0</v>
      </c>
      <c r="F33" s="15"/>
      <c r="G33" s="16"/>
      <c r="H33" s="16"/>
      <c r="I33" s="30"/>
      <c r="J33" s="77" t="s">
        <v>7</v>
      </c>
      <c r="K33" s="78" t="s">
        <v>5</v>
      </c>
      <c r="L33" s="78" t="s">
        <v>6</v>
      </c>
      <c r="M33" s="78" t="s">
        <v>0</v>
      </c>
    </row>
    <row r="34" spans="1:13" s="10" customFormat="1" ht="27.75" customHeight="1" x14ac:dyDescent="0.2">
      <c r="A34" s="11"/>
      <c r="B34" s="18" t="s">
        <v>17</v>
      </c>
      <c r="C34" s="19"/>
      <c r="D34" s="19"/>
      <c r="E34" s="20">
        <f>Travel[[#This Row],[Budget]]-Travel[[#This Row],[Actual]]</f>
        <v>0</v>
      </c>
      <c r="F34" s="20"/>
      <c r="G34" s="21"/>
      <c r="H34" s="21"/>
      <c r="I34" s="17"/>
      <c r="J34" s="18" t="s">
        <v>19</v>
      </c>
      <c r="K34" s="19"/>
      <c r="L34" s="19"/>
      <c r="M34" s="20">
        <f>Miscellaneous[[#This Row],[Budget]]-Miscellaneous[[#This Row],[Actual]]</f>
        <v>0</v>
      </c>
    </row>
    <row r="35" spans="1:13" s="10" customFormat="1" ht="27.75" customHeight="1" x14ac:dyDescent="0.2">
      <c r="A35" s="11"/>
      <c r="B35" s="18" t="s">
        <v>18</v>
      </c>
      <c r="C35" s="19"/>
      <c r="D35" s="19"/>
      <c r="E35" s="20">
        <f>Travel[[#This Row],[Budget]]-Travel[[#This Row],[Actual]]</f>
        <v>0</v>
      </c>
      <c r="F35" s="20"/>
      <c r="G35" s="21"/>
      <c r="H35" s="21"/>
      <c r="I35" s="17"/>
      <c r="J35" s="18" t="s">
        <v>29</v>
      </c>
      <c r="K35" s="19"/>
      <c r="L35" s="19"/>
      <c r="M35" s="20">
        <f>Miscellaneous[[#This Row],[Budget]]-Miscellaneous[[#This Row],[Actual]]</f>
        <v>0</v>
      </c>
    </row>
    <row r="36" spans="1:13" s="10" customFormat="1" ht="27.75" customHeight="1" x14ac:dyDescent="0.2">
      <c r="A36" s="11"/>
      <c r="B36" s="18" t="s">
        <v>26</v>
      </c>
      <c r="C36" s="19"/>
      <c r="D36" s="19"/>
      <c r="E36" s="20">
        <f>Travel[[#This Row],[Budget]]-Travel[[#This Row],[Actual]]</f>
        <v>0</v>
      </c>
      <c r="F36" s="20"/>
      <c r="G36" s="21"/>
      <c r="H36" s="21"/>
      <c r="I36" s="17"/>
      <c r="J36" s="18" t="s">
        <v>31</v>
      </c>
      <c r="K36" s="19"/>
      <c r="L36" s="19"/>
      <c r="M36" s="20">
        <f>Miscellaneous[[#This Row],[Budget]]-Miscellaneous[[#This Row],[Actual]]</f>
        <v>0</v>
      </c>
    </row>
    <row r="37" spans="1:13" s="10" customFormat="1" ht="27.75" customHeight="1" x14ac:dyDescent="0.2">
      <c r="A37" s="11"/>
      <c r="B37" s="69" t="s">
        <v>31</v>
      </c>
      <c r="C37" s="70"/>
      <c r="D37" s="70"/>
      <c r="E37" s="71">
        <f>Travel[[#This Row],[Budget]]-Travel[[#This Row],[Actual]]</f>
        <v>0</v>
      </c>
      <c r="F37" s="20"/>
      <c r="G37" s="21"/>
      <c r="H37" s="21"/>
      <c r="I37" s="17"/>
      <c r="J37" s="79"/>
      <c r="K37" s="73"/>
      <c r="L37" s="73"/>
      <c r="M37" s="73"/>
    </row>
    <row r="38" spans="1:13" s="10" customFormat="1" ht="35.25" customHeight="1" x14ac:dyDescent="0.2">
      <c r="A38" s="11"/>
      <c r="B38" s="84" t="s">
        <v>2</v>
      </c>
      <c r="C38" s="81">
        <f>SUBTOTAL(109,Travel[Budget])</f>
        <v>0</v>
      </c>
      <c r="D38" s="81">
        <f>SUBTOTAL(109,Travel[Actual])</f>
        <v>0</v>
      </c>
      <c r="E38" s="81">
        <f>SUBTOTAL(109,Travel[Difference])</f>
        <v>0</v>
      </c>
      <c r="F38" s="81"/>
      <c r="G38" s="88"/>
      <c r="H38" s="88"/>
      <c r="I38" s="89"/>
      <c r="J38" s="84" t="s">
        <v>2</v>
      </c>
      <c r="K38" s="81">
        <f>SUBTOTAL(109,Miscellaneous[Budget])</f>
        <v>0</v>
      </c>
      <c r="L38" s="81">
        <f>SUBTOTAL(109,Miscellaneous[Actual])</f>
        <v>0</v>
      </c>
      <c r="M38" s="81">
        <f>SUBTOTAL(109,Miscellaneous[Difference])</f>
        <v>0</v>
      </c>
    </row>
    <row r="39" spans="1:13" s="6" customFormat="1" x14ac:dyDescent="0.25">
      <c r="A39" s="11"/>
      <c r="B39" s="33"/>
      <c r="C39" s="33"/>
      <c r="D39" s="33"/>
      <c r="E39" s="33"/>
      <c r="F39" s="33"/>
      <c r="I39" s="30"/>
    </row>
    <row r="40" spans="1:13" s="6" customFormat="1" x14ac:dyDescent="0.25">
      <c r="A40" s="11"/>
      <c r="I40" s="30"/>
    </row>
    <row r="41" spans="1:13" s="6" customFormat="1" x14ac:dyDescent="0.25">
      <c r="A41" s="11"/>
      <c r="I41" s="30"/>
    </row>
    <row r="42" spans="1:13" s="6" customFormat="1" x14ac:dyDescent="0.25">
      <c r="A42" s="34"/>
      <c r="I42" s="35"/>
    </row>
    <row r="43" spans="1:13" s="6" customFormat="1" x14ac:dyDescent="0.25">
      <c r="A43" s="34"/>
      <c r="I43" s="35"/>
    </row>
    <row r="44" spans="1:13" s="6" customFormat="1" x14ac:dyDescent="0.25">
      <c r="A44" s="34"/>
    </row>
    <row r="45" spans="1:13" s="6" customFormat="1" x14ac:dyDescent="0.25">
      <c r="A45" s="34"/>
    </row>
    <row r="46" spans="1:13" s="6" customFormat="1" x14ac:dyDescent="0.25">
      <c r="A46" s="34"/>
    </row>
    <row r="47" spans="1:13" s="6" customFormat="1" x14ac:dyDescent="0.25">
      <c r="A47" s="34"/>
    </row>
    <row r="48" spans="1:13" s="6" customFormat="1" x14ac:dyDescent="0.25">
      <c r="A48" s="34"/>
    </row>
    <row r="49" spans="1:1" s="6" customFormat="1" x14ac:dyDescent="0.25">
      <c r="A49" s="34"/>
    </row>
    <row r="50" spans="1:1" s="6" customFormat="1" x14ac:dyDescent="0.25">
      <c r="A50" s="34"/>
    </row>
    <row r="51" spans="1:1" s="6" customFormat="1" x14ac:dyDescent="0.25">
      <c r="A51" s="34"/>
    </row>
    <row r="52" spans="1:1" s="6" customFormat="1" x14ac:dyDescent="0.25">
      <c r="A52" s="34"/>
    </row>
    <row r="53" spans="1:1" s="6" customFormat="1" x14ac:dyDescent="0.25">
      <c r="A53" s="34"/>
    </row>
    <row r="54" spans="1:1" s="6" customFormat="1" x14ac:dyDescent="0.25">
      <c r="A54" s="34"/>
    </row>
    <row r="55" spans="1:1" s="6" customFormat="1" x14ac:dyDescent="0.25">
      <c r="A55" s="34"/>
    </row>
    <row r="56" spans="1:1" s="6" customFormat="1" x14ac:dyDescent="0.25">
      <c r="A56" s="34"/>
    </row>
    <row r="57" spans="1:1" s="6" customFormat="1" x14ac:dyDescent="0.25">
      <c r="A57" s="34"/>
    </row>
    <row r="58" spans="1:1" s="6" customFormat="1" x14ac:dyDescent="0.25">
      <c r="A58" s="34"/>
    </row>
    <row r="59" spans="1:1" s="6" customFormat="1" x14ac:dyDescent="0.25">
      <c r="A59" s="34"/>
    </row>
    <row r="60" spans="1:1" s="6" customFormat="1" x14ac:dyDescent="0.25">
      <c r="A60" s="34"/>
    </row>
  </sheetData>
  <mergeCells count="13">
    <mergeCell ref="J4:K4"/>
    <mergeCell ref="B2:G7"/>
    <mergeCell ref="J32:M32"/>
    <mergeCell ref="J21:M21"/>
    <mergeCell ref="B32:E32"/>
    <mergeCell ref="B11:E11"/>
    <mergeCell ref="J11:M11"/>
    <mergeCell ref="B21:E21"/>
    <mergeCell ref="L4:M4"/>
    <mergeCell ref="L5:M5"/>
    <mergeCell ref="J5:K5"/>
    <mergeCell ref="J7:K7"/>
    <mergeCell ref="L7:M7"/>
  </mergeCells>
  <phoneticPr fontId="1" type="noConversion"/>
  <conditionalFormatting sqref="E13:H13">
    <cfRule type="iconSet" priority="22">
      <iconSet iconSet="3Symbols2">
        <cfvo type="percent" val="0"/>
        <cfvo type="percent" val="33"/>
        <cfvo type="percent" val="67"/>
      </iconSet>
    </cfRule>
  </conditionalFormatting>
  <conditionalFormatting sqref="E14:H18">
    <cfRule type="iconSet" priority="6">
      <iconSet iconSet="3Symbols2">
        <cfvo type="percent" val="0"/>
        <cfvo type="percent" val="33"/>
        <cfvo type="percent" val="67"/>
      </iconSet>
    </cfRule>
    <cfRule type="iconSet" priority="8">
      <iconSet iconSet="3Signs">
        <cfvo type="percent" val="0"/>
        <cfvo type="num" val="-20"/>
        <cfvo type="num" val="0"/>
      </iconSet>
    </cfRule>
  </conditionalFormatting>
  <conditionalFormatting sqref="E23:H28 G29:H29 E30:F31 E19:H20 E34:H38">
    <cfRule type="iconSet" priority="2">
      <iconSet iconSet="3Symbols2">
        <cfvo type="percent" val="0"/>
        <cfvo type="percent" val="33"/>
        <cfvo type="percent" val="67"/>
      </iconSet>
    </cfRule>
    <cfRule type="iconSet" priority="4">
      <iconSet iconSet="3Signs">
        <cfvo type="percent" val="0"/>
        <cfvo type="num" val="-20"/>
        <cfvo type="num" val="0"/>
      </iconSet>
    </cfRule>
  </conditionalFormatting>
  <conditionalFormatting sqref="L7">
    <cfRule type="cellIs" dxfId="1" priority="59" operator="greaterThan">
      <formula>SUM(L4-L5)</formula>
    </cfRule>
  </conditionalFormatting>
  <conditionalFormatting sqref="M8">
    <cfRule type="cellIs" dxfId="0" priority="57" operator="greaterThan">
      <formula>SUM(L5-M6)</formula>
    </cfRule>
  </conditionalFormatting>
  <conditionalFormatting sqref="M13">
    <cfRule type="iconSet" priority="60">
      <iconSet iconSet="3Symbols2">
        <cfvo type="percent" val="0"/>
        <cfvo type="percent" val="33"/>
        <cfvo type="percent" val="67"/>
      </iconSet>
    </cfRule>
    <cfRule type="iconSet" priority="61">
      <iconSet iconSet="3Signs">
        <cfvo type="percent" val="0"/>
        <cfvo type="num" val="-20"/>
        <cfvo type="num" val="0"/>
      </iconSet>
    </cfRule>
  </conditionalFormatting>
  <conditionalFormatting sqref="M19:M20 M14:M17">
    <cfRule type="iconSet" priority="62">
      <iconSet iconSet="3Signs">
        <cfvo type="percent" val="0"/>
        <cfvo type="num" val="-20"/>
        <cfvo type="num" val="0"/>
      </iconSet>
    </cfRule>
    <cfRule type="iconSet" priority="63">
      <iconSet iconSet="3Symbols2">
        <cfvo type="percent" val="0"/>
        <cfvo type="percent" val="33"/>
        <cfvo type="percent" val="67"/>
      </iconSet>
    </cfRule>
  </conditionalFormatting>
  <conditionalFormatting sqref="M30:M31 E13:H13">
    <cfRule type="iconSet" priority="66">
      <iconSet iconSet="3Signs">
        <cfvo type="percent" val="0"/>
        <cfvo type="num" val="-20"/>
        <cfvo type="num" val="0"/>
      </iconSet>
    </cfRule>
  </conditionalFormatting>
  <conditionalFormatting sqref="M30:M31">
    <cfRule type="iconSet" priority="68">
      <iconSet iconSet="3Symbols2">
        <cfvo type="percent" val="0"/>
        <cfvo type="percent" val="33"/>
        <cfvo type="percent" val="67"/>
      </iconSet>
    </cfRule>
  </conditionalFormatting>
  <conditionalFormatting sqref="M34:M36 M38 M23:M29">
    <cfRule type="iconSet" priority="69">
      <iconSet iconSet="3Signs">
        <cfvo type="percent" val="0"/>
        <cfvo type="num" val="-20"/>
        <cfvo type="num" val="0"/>
      </iconSet>
    </cfRule>
    <cfRule type="iconSet" priority="70">
      <iconSet iconSet="3Symbols2">
        <cfvo type="percent" val="0"/>
        <cfvo type="percent" val="33"/>
        <cfvo type="percent" val="67"/>
      </iconSet>
    </cfRule>
  </conditionalFormatting>
  <dataValidations count="4">
    <dataValidation allowBlank="1" showInputMessage="1" showErrorMessage="1" prompt="Title of this worksheet is in cell at right." sqref="A2" xr:uid="{910186F6-1F47-4F51-B33F-C6B8249951CD}"/>
    <dataValidation allowBlank="1" showInputMessage="1" showErrorMessage="1" prompt="Holiday Budget is auto calculated in cell K3." sqref="A3" xr:uid="{4CFCCDDD-3B50-4285-8D82-CB925311D3FC}"/>
    <dataValidation allowBlank="1" showInputMessage="1" showErrorMessage="1" prompt="Actual Spent is auto calculated in cell K4." sqref="A4" xr:uid="{CAE984E3-A438-484F-B271-3A6FCFB093E8}"/>
    <dataValidation allowBlank="1" showInputMessage="1" showErrorMessage="1" prompt="Difference is auto calculated in cell K5. Next instruction is in cell A7." sqref="A5" xr:uid="{B84326C6-7E37-4004-BC3A-4D08FBF287AD}"/>
  </dataValidations>
  <pageMargins left="0.5" right="0.5" top="0.5" bottom="0.5" header="0" footer="0"/>
  <pageSetup scale="48" orientation="landscape" horizontalDpi="4294967292" r:id="rId1"/>
  <headerFooter alignWithMargins="0"/>
  <ignoredErrors>
    <ignoredError sqref="E15:E18 M13:M16 M23:M29 E23:E28 E34:E35 M34:M36 E37" emptyCellReference="1"/>
  </ignoredErrors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DF09E4-685A-4A55-862D-3B032A4145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7FE26C-51C8-4B12-92AD-7E60DF78895B}">
  <ds:schemaRefs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16c05727-aa75-4e4a-9b5f-8a80a1165891"/>
    <ds:schemaRef ds:uri="71af3243-3dd4-4a8d-8c0d-dd76da1f02a5"/>
    <ds:schemaRef ds:uri="http://www.w3.org/XML/1998/namespace"/>
    <ds:schemaRef ds:uri="http://purl.org/dc/elements/1.1/"/>
    <ds:schemaRef ds:uri="http://schemas.openxmlformats.org/package/2006/metadata/core-properties"/>
    <ds:schemaRef ds:uri="230e9df3-be65-4c73-a93b-d1236ebd677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64526D6-384E-4998-BCB9-654B23075B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TM16410204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Start</vt:lpstr>
      <vt:lpstr>Holiday Budget Planner</vt:lpstr>
      <vt:lpstr>'Holiday Budget Planner'!Print_Area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2022-02-14T06:52:55Z</dcterms:created>
  <dcterms:modified xsi:type="dcterms:W3CDTF">2023-09-15T10:08:23Z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