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August\Done\Income Statement\Income Statement\8\"/>
    </mc:Choice>
  </mc:AlternateContent>
  <xr:revisionPtr revIDLastSave="0" documentId="13_ncr:1_{BB792794-E4AE-40C2-BD20-7CD98512DFD4}" xr6:coauthVersionLast="47" xr6:coauthVersionMax="47" xr10:uidLastSave="{00000000-0000-0000-0000-000000000000}"/>
  <bookViews>
    <workbookView xWindow="-120" yWindow="-120" windowWidth="20730" windowHeight="11040" xr2:uid="{92230838-2240-4CFC-9ACA-DC080FD2F2D2}"/>
  </bookViews>
  <sheets>
    <sheet name="Income Statement-Monthly" sheetId="1" r:id="rId1"/>
    <sheet name="Income Statement-Annu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11" i="1" s="1"/>
  <c r="O29" i="1"/>
  <c r="O27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O23" i="1"/>
  <c r="O22" i="1"/>
  <c r="O21" i="1"/>
  <c r="O20" i="1"/>
  <c r="O19" i="1"/>
  <c r="O18" i="1"/>
  <c r="O17" i="1"/>
  <c r="O16" i="1"/>
  <c r="O15" i="1"/>
  <c r="O14" i="1"/>
  <c r="O13" i="1"/>
  <c r="O10" i="1"/>
  <c r="N9" i="1"/>
  <c r="N11" i="1" s="1"/>
  <c r="M9" i="1"/>
  <c r="M11" i="1" s="1"/>
  <c r="L9" i="1"/>
  <c r="L11" i="1" s="1"/>
  <c r="L26" i="1" s="1"/>
  <c r="L28" i="1" s="1"/>
  <c r="L30" i="1" s="1"/>
  <c r="K9" i="1"/>
  <c r="K11" i="1" s="1"/>
  <c r="K26" i="1" s="1"/>
  <c r="K28" i="1" s="1"/>
  <c r="K30" i="1" s="1"/>
  <c r="J9" i="1"/>
  <c r="J11" i="1" s="1"/>
  <c r="I9" i="1"/>
  <c r="I11" i="1" s="1"/>
  <c r="H9" i="1"/>
  <c r="H11" i="1" s="1"/>
  <c r="H26" i="1" s="1"/>
  <c r="H28" i="1" s="1"/>
  <c r="H30" i="1" s="1"/>
  <c r="G9" i="1"/>
  <c r="G11" i="1" s="1"/>
  <c r="G26" i="1" s="1"/>
  <c r="G28" i="1" s="1"/>
  <c r="G30" i="1" s="1"/>
  <c r="F9" i="1"/>
  <c r="F11" i="1" s="1"/>
  <c r="E9" i="1"/>
  <c r="E11" i="1" s="1"/>
  <c r="D9" i="1"/>
  <c r="D11" i="1" s="1"/>
  <c r="D26" i="1" s="1"/>
  <c r="D28" i="1" s="1"/>
  <c r="D30" i="1" s="1"/>
  <c r="O8" i="1"/>
  <c r="O7" i="1"/>
  <c r="O6" i="1"/>
  <c r="G25" i="2"/>
  <c r="F25" i="2"/>
  <c r="E25" i="2"/>
  <c r="D25" i="2"/>
  <c r="C25" i="2"/>
  <c r="G9" i="2"/>
  <c r="G11" i="2" s="1"/>
  <c r="G26" i="2" s="1"/>
  <c r="G28" i="2" s="1"/>
  <c r="G30" i="2" s="1"/>
  <c r="F9" i="2"/>
  <c r="F11" i="2" s="1"/>
  <c r="E9" i="2"/>
  <c r="E11" i="2" s="1"/>
  <c r="D9" i="2"/>
  <c r="D11" i="2" s="1"/>
  <c r="D26" i="2" s="1"/>
  <c r="D28" i="2" s="1"/>
  <c r="D30" i="2" s="1"/>
  <c r="C9" i="2"/>
  <c r="C11" i="2" s="1"/>
  <c r="C26" i="2" s="1"/>
  <c r="C28" i="2" s="1"/>
  <c r="C30" i="2" s="1"/>
  <c r="D5" i="2"/>
  <c r="E5" i="2" s="1"/>
  <c r="F5" i="2" s="1"/>
  <c r="G5" i="2" s="1"/>
  <c r="J26" i="1" l="1"/>
  <c r="J28" i="1" s="1"/>
  <c r="J30" i="1" s="1"/>
  <c r="C26" i="1"/>
  <c r="C28" i="1" s="1"/>
  <c r="C30" i="1" s="1"/>
  <c r="E26" i="2"/>
  <c r="E28" i="2" s="1"/>
  <c r="E30" i="2" s="1"/>
  <c r="F26" i="2"/>
  <c r="F28" i="2" s="1"/>
  <c r="F30" i="2" s="1"/>
  <c r="E26" i="1"/>
  <c r="E28" i="1" s="1"/>
  <c r="E30" i="1" s="1"/>
  <c r="I26" i="1"/>
  <c r="I28" i="1" s="1"/>
  <c r="I30" i="1" s="1"/>
  <c r="M26" i="1"/>
  <c r="M28" i="1" s="1"/>
  <c r="M30" i="1" s="1"/>
  <c r="F26" i="1"/>
  <c r="F28" i="1" s="1"/>
  <c r="F30" i="1" s="1"/>
  <c r="N26" i="1"/>
  <c r="N28" i="1" s="1"/>
  <c r="N30" i="1" s="1"/>
  <c r="O25" i="1"/>
  <c r="O9" i="1"/>
  <c r="O11" i="1" s="1"/>
  <c r="O26" i="1" l="1"/>
  <c r="O28" i="1" s="1"/>
  <c r="O30" i="1" s="1"/>
</calcChain>
</file>

<file path=xl/sharedStrings.xml><?xml version="1.0" encoding="utf-8"?>
<sst xmlns="http://schemas.openxmlformats.org/spreadsheetml/2006/main" count="71" uniqueCount="42">
  <si>
    <t>[Company Name]</t>
  </si>
  <si>
    <t>[USD $ millions]</t>
  </si>
  <si>
    <t>Revenue stream 1</t>
  </si>
  <si>
    <t>Revenue stream 2</t>
  </si>
  <si>
    <t>Returns, Refunds, Discounts</t>
  </si>
  <si>
    <t>Total Net Revenue</t>
  </si>
  <si>
    <t>Cost of Goods Sold</t>
  </si>
  <si>
    <t>Gross Profit</t>
  </si>
  <si>
    <t>Expenses</t>
  </si>
  <si>
    <t>Advertising &amp; Promotion</t>
  </si>
  <si>
    <t>Depreciation &amp; Amortization</t>
  </si>
  <si>
    <t>Insurance</t>
  </si>
  <si>
    <t>Maintenance</t>
  </si>
  <si>
    <t>Office Supplies</t>
  </si>
  <si>
    <t>Rent</t>
  </si>
  <si>
    <t>Salaries, Benefits &amp; Wages</t>
  </si>
  <si>
    <t>Telecommunication</t>
  </si>
  <si>
    <t>Travel</t>
  </si>
  <si>
    <t>Utilities</t>
  </si>
  <si>
    <t>Other Expense 1</t>
  </si>
  <si>
    <t>Other Expense 2</t>
  </si>
  <si>
    <t>Total Expenses</t>
  </si>
  <si>
    <t>Earnings Before Interest &amp; Taxes</t>
  </si>
  <si>
    <t>Interest Expense</t>
  </si>
  <si>
    <t>Earnings Before Taxes</t>
  </si>
  <si>
    <t>Income Taxes</t>
  </si>
  <si>
    <t>Net Earnings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</si>
  <si>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</si>
  <si>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</si>
  <si>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</si>
  <si>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</si>
  <si>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</si>
  <si>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</si>
  <si>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</si>
  <si>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</si>
  <si>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</si>
  <si>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</si>
  <si>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</si>
  <si>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</si>
  <si>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Full Year</t>
  </si>
  <si>
    <t>INCOME STATEMENT</t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</si>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</sst>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color theme="6" tint="-0.499984740745262"/>
      <name val="Century Gothic"/>
      <family val="2"/>
    </font>
    <font>
      <sz val="10"/>
      <color theme="6" tint="-0.499984740745262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9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b/>
      <sz val="22"/>
      <color theme="0"/>
      <name val="Century Gothic"/>
      <family val="2"/>
    </font>
    <font>
      <b/>
      <sz val="12"/>
      <color rgb="FF425F57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425F57"/>
        <bgColor indexed="64"/>
      </patternFill>
    </fill>
    <fill>
      <patternFill patternType="solid">
        <fgColor rgb="FFA8E890"/>
        <bgColor indexed="64"/>
      </patternFill>
    </fill>
    <fill>
      <patternFill patternType="solid">
        <fgColor rgb="FF749F82"/>
        <bgColor indexed="64"/>
      </patternFill>
    </fill>
    <fill>
      <patternFill patternType="solid">
        <fgColor rgb="FFCFFF8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0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3" fillId="2" borderId="0" xfId="0" applyFont="1" applyFill="1"/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164" fontId="10" fillId="0" borderId="6" xfId="1" applyNumberFormat="1" applyFont="1" applyFill="1" applyBorder="1" applyAlignment="1">
      <alignment vertical="center"/>
    </xf>
    <xf numFmtId="164" fontId="11" fillId="2" borderId="1" xfId="1" applyNumberFormat="1" applyFont="1" applyFill="1" applyBorder="1" applyAlignment="1">
      <alignment vertical="center"/>
    </xf>
    <xf numFmtId="164" fontId="12" fillId="0" borderId="1" xfId="1" applyNumberFormat="1" applyFont="1" applyFill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164" fontId="12" fillId="2" borderId="7" xfId="1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164" fontId="10" fillId="2" borderId="6" xfId="1" applyNumberFormat="1" applyFont="1" applyFill="1" applyBorder="1" applyAlignment="1">
      <alignment vertical="center"/>
    </xf>
    <xf numFmtId="164" fontId="12" fillId="2" borderId="6" xfId="1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164" fontId="10" fillId="2" borderId="0" xfId="1" applyNumberFormat="1" applyFont="1" applyFill="1" applyAlignment="1">
      <alignment vertical="center"/>
    </xf>
    <xf numFmtId="0" fontId="12" fillId="3" borderId="1" xfId="0" applyFont="1" applyFill="1" applyBorder="1" applyAlignment="1">
      <alignment horizontal="right"/>
    </xf>
    <xf numFmtId="164" fontId="12" fillId="0" borderId="1" xfId="1" applyNumberFormat="1" applyFont="1" applyFill="1" applyBorder="1"/>
    <xf numFmtId="0" fontId="11" fillId="3" borderId="5" xfId="0" applyFont="1" applyFill="1" applyBorder="1" applyAlignment="1">
      <alignment horizontal="right"/>
    </xf>
    <xf numFmtId="164" fontId="11" fillId="3" borderId="5" xfId="1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center" vertical="center"/>
    </xf>
    <xf numFmtId="0" fontId="10" fillId="0" borderId="6" xfId="0" applyFont="1" applyBorder="1"/>
    <xf numFmtId="164" fontId="10" fillId="0" borderId="6" xfId="1" applyNumberFormat="1" applyFont="1" applyFill="1" applyBorder="1"/>
    <xf numFmtId="0" fontId="10" fillId="0" borderId="7" xfId="0" applyFont="1" applyBorder="1"/>
    <xf numFmtId="164" fontId="10" fillId="0" borderId="7" xfId="1" applyNumberFormat="1" applyFont="1" applyFill="1" applyBorder="1"/>
    <xf numFmtId="0" fontId="11" fillId="5" borderId="7" xfId="0" applyFont="1" applyFill="1" applyBorder="1"/>
    <xf numFmtId="164" fontId="12" fillId="0" borderId="7" xfId="1" applyNumberFormat="1" applyFont="1" applyFill="1" applyBorder="1"/>
    <xf numFmtId="0" fontId="11" fillId="5" borderId="6" xfId="0" applyFont="1" applyFill="1" applyBorder="1"/>
    <xf numFmtId="164" fontId="12" fillId="0" borderId="6" xfId="1" applyNumberFormat="1" applyFont="1" applyFill="1" applyBorder="1"/>
    <xf numFmtId="0" fontId="10" fillId="0" borderId="11" xfId="0" applyFont="1" applyBorder="1"/>
    <xf numFmtId="164" fontId="10" fillId="0" borderId="11" xfId="1" applyNumberFormat="1" applyFont="1" applyFill="1" applyBorder="1"/>
    <xf numFmtId="0" fontId="10" fillId="0" borderId="12" xfId="0" applyFont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right" vertical="center"/>
    </xf>
    <xf numFmtId="0" fontId="12" fillId="8" borderId="1" xfId="0" applyFont="1" applyFill="1" applyBorder="1" applyAlignment="1">
      <alignment horizontal="right" vertical="center"/>
    </xf>
    <xf numFmtId="0" fontId="5" fillId="8" borderId="5" xfId="0" applyFont="1" applyFill="1" applyBorder="1" applyAlignment="1">
      <alignment horizontal="right" vertical="center"/>
    </xf>
    <xf numFmtId="164" fontId="5" fillId="8" borderId="5" xfId="1" applyNumberFormat="1" applyFont="1" applyFill="1" applyBorder="1" applyAlignment="1">
      <alignment horizontal="right" vertical="center"/>
    </xf>
    <xf numFmtId="0" fontId="11" fillId="9" borderId="6" xfId="0" applyFont="1" applyFill="1" applyBorder="1" applyAlignment="1">
      <alignment vertical="center"/>
    </xf>
    <xf numFmtId="0" fontId="11" fillId="9" borderId="7" xfId="0" applyFont="1" applyFill="1" applyBorder="1" applyAlignment="1">
      <alignment vertical="center" wrapText="1"/>
    </xf>
    <xf numFmtId="0" fontId="14" fillId="9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25F57"/>
      <color rgb="FFCFFF8D"/>
      <color rgb="FF749F82"/>
      <color rgb="FFA8E890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A12C2-7313-416D-9095-22EA91E53A8F}">
  <dimension ref="B2:O30"/>
  <sheetViews>
    <sheetView tabSelected="1" zoomScaleNormal="100" workbookViewId="0">
      <selection activeCell="R4" sqref="R4"/>
    </sheetView>
  </sheetViews>
  <sheetFormatPr defaultRowHeight="13.5" x14ac:dyDescent="0.25"/>
  <cols>
    <col min="1" max="1" width="3.140625" style="8" customWidth="1"/>
    <col min="2" max="2" width="26.85546875" style="8" customWidth="1"/>
    <col min="3" max="14" width="9.140625" style="8"/>
    <col min="15" max="15" width="12.7109375" style="8" customWidth="1"/>
    <col min="16" max="16" width="2.7109375" style="8" customWidth="1"/>
    <col min="17" max="16384" width="9.140625" style="8"/>
  </cols>
  <sheetData>
    <row r="2" spans="2:15" ht="33.75" customHeight="1" x14ac:dyDescent="0.25">
      <c r="B2" s="39" t="s">
        <v>40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15" ht="21.75" customHeight="1" x14ac:dyDescent="0.25"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2:15" ht="22.5" customHeight="1" x14ac:dyDescent="0.25">
      <c r="B4" s="40" t="s">
        <v>1</v>
      </c>
      <c r="C4" s="41" t="s">
        <v>41</v>
      </c>
      <c r="D4" s="41"/>
      <c r="E4" s="41"/>
      <c r="F4" s="41"/>
      <c r="G4" s="41"/>
      <c r="H4" s="41"/>
      <c r="I4" s="41"/>
      <c r="J4" s="41"/>
      <c r="K4" s="41"/>
      <c r="L4" s="41"/>
      <c r="M4" s="4"/>
      <c r="N4" s="4"/>
      <c r="O4" s="4"/>
    </row>
    <row r="5" spans="2:15" ht="18" customHeight="1" x14ac:dyDescent="0.25">
      <c r="B5" s="9"/>
      <c r="C5" s="42" t="s">
        <v>27</v>
      </c>
      <c r="D5" s="43" t="s">
        <v>28</v>
      </c>
      <c r="E5" s="43" t="s">
        <v>29</v>
      </c>
      <c r="F5" s="43" t="s">
        <v>30</v>
      </c>
      <c r="G5" s="43" t="s">
        <v>31</v>
      </c>
      <c r="H5" s="43" t="s">
        <v>32</v>
      </c>
      <c r="I5" s="43" t="s">
        <v>33</v>
      </c>
      <c r="J5" s="43" t="s">
        <v>34</v>
      </c>
      <c r="K5" s="43" t="s">
        <v>35</v>
      </c>
      <c r="L5" s="43" t="s">
        <v>36</v>
      </c>
      <c r="M5" s="43" t="s">
        <v>37</v>
      </c>
      <c r="N5" s="43" t="s">
        <v>38</v>
      </c>
      <c r="O5" s="44" t="s">
        <v>39</v>
      </c>
    </row>
    <row r="6" spans="2:15" ht="21.95" customHeight="1" x14ac:dyDescent="0.25">
      <c r="B6" s="10" t="s">
        <v>2</v>
      </c>
      <c r="C6" s="11">
        <v>587</v>
      </c>
      <c r="D6" s="11">
        <v>596.31569000000002</v>
      </c>
      <c r="E6" s="11">
        <v>605.77922000030003</v>
      </c>
      <c r="F6" s="11">
        <v>615.39293622170487</v>
      </c>
      <c r="G6" s="11">
        <v>625.15922211954341</v>
      </c>
      <c r="H6" s="11">
        <v>635.08049897458056</v>
      </c>
      <c r="I6" s="11">
        <v>645.15922649330719</v>
      </c>
      <c r="J6" s="11">
        <v>655.39790341775597</v>
      </c>
      <c r="K6" s="11">
        <v>665.79906814499577</v>
      </c>
      <c r="L6" s="11">
        <v>676.36529935645694</v>
      </c>
      <c r="M6" s="11">
        <v>687.09921665724391</v>
      </c>
      <c r="N6" s="11">
        <v>698.00348122559444</v>
      </c>
      <c r="O6" s="11">
        <f>SUM(C6:N6)</f>
        <v>7692.5517626114843</v>
      </c>
    </row>
    <row r="7" spans="2:15" ht="21.95" customHeight="1" x14ac:dyDescent="0.25">
      <c r="B7" s="10" t="s">
        <v>3</v>
      </c>
      <c r="C7" s="11">
        <v>145.57599999999999</v>
      </c>
      <c r="D7" s="11">
        <v>147.88629112000001</v>
      </c>
      <c r="E7" s="11">
        <v>150.23324656007441</v>
      </c>
      <c r="F7" s="11">
        <v>152.6174481829828</v>
      </c>
      <c r="G7" s="11">
        <v>155.03948708564675</v>
      </c>
      <c r="H7" s="11">
        <v>157.49996374569596</v>
      </c>
      <c r="I7" s="11">
        <v>159.99948817034019</v>
      </c>
      <c r="J7" s="11">
        <v>162.53868004760349</v>
      </c>
      <c r="K7" s="11">
        <v>165.11816889995896</v>
      </c>
      <c r="L7" s="11">
        <v>167.73859424040131</v>
      </c>
      <c r="M7" s="11">
        <v>170.40060573099649</v>
      </c>
      <c r="N7" s="11">
        <v>173.10486334394741</v>
      </c>
      <c r="O7" s="11">
        <f t="shared" ref="O7:O8" si="0">SUM(C7:N7)</f>
        <v>1907.7528371276476</v>
      </c>
    </row>
    <row r="8" spans="2:15" ht="21.95" customHeight="1" x14ac:dyDescent="0.25">
      <c r="B8" s="10" t="s">
        <v>4</v>
      </c>
      <c r="C8" s="11">
        <v>-21.00873</v>
      </c>
      <c r="D8" s="11">
        <v>-21.342138545100003</v>
      </c>
      <c r="E8" s="11">
        <v>-21.68083828381074</v>
      </c>
      <c r="F8" s="11">
        <v>-22.024913187374818</v>
      </c>
      <c r="G8" s="11">
        <v>-22.374448559658461</v>
      </c>
      <c r="H8" s="11">
        <v>-22.729531058300239</v>
      </c>
      <c r="I8" s="11">
        <v>-23.090248716195465</v>
      </c>
      <c r="J8" s="11">
        <v>-23.456690963321488</v>
      </c>
      <c r="K8" s="11">
        <v>-23.8289486489094</v>
      </c>
      <c r="L8" s="11">
        <v>-24.207114063967595</v>
      </c>
      <c r="M8" s="11">
        <v>-24.59128096416276</v>
      </c>
      <c r="N8" s="11">
        <v>-24.981544593064026</v>
      </c>
      <c r="O8" s="11">
        <f t="shared" si="0"/>
        <v>-275.31642758386499</v>
      </c>
    </row>
    <row r="9" spans="2:15" ht="21.95" customHeight="1" x14ac:dyDescent="0.25">
      <c r="B9" s="45" t="s">
        <v>5</v>
      </c>
      <c r="C9" s="12">
        <f t="shared" ref="C9:N9" si="1">SUM(C6:C8)</f>
        <v>711.56727000000001</v>
      </c>
      <c r="D9" s="12">
        <f t="shared" si="1"/>
        <v>722.85984257489997</v>
      </c>
      <c r="E9" s="12">
        <f t="shared" si="1"/>
        <v>734.33162827656361</v>
      </c>
      <c r="F9" s="12">
        <f t="shared" si="1"/>
        <v>745.98547121731281</v>
      </c>
      <c r="G9" s="12">
        <f t="shared" si="1"/>
        <v>757.82426064553169</v>
      </c>
      <c r="H9" s="12">
        <f t="shared" si="1"/>
        <v>769.85093166197623</v>
      </c>
      <c r="I9" s="12">
        <f t="shared" si="1"/>
        <v>782.06846594745195</v>
      </c>
      <c r="J9" s="12">
        <f t="shared" si="1"/>
        <v>794.47989250203796</v>
      </c>
      <c r="K9" s="12">
        <f t="shared" si="1"/>
        <v>807.0882883960453</v>
      </c>
      <c r="L9" s="12">
        <f t="shared" si="1"/>
        <v>819.8967795328906</v>
      </c>
      <c r="M9" s="12">
        <f t="shared" si="1"/>
        <v>832.90854142407773</v>
      </c>
      <c r="N9" s="12">
        <f t="shared" si="1"/>
        <v>846.12679997647786</v>
      </c>
      <c r="O9" s="12">
        <f>SUM(O6:O8)</f>
        <v>9324.9881721552665</v>
      </c>
    </row>
    <row r="10" spans="2:15" ht="21.95" customHeight="1" x14ac:dyDescent="0.25">
      <c r="B10" s="36" t="s">
        <v>6</v>
      </c>
      <c r="C10" s="11">
        <v>269.612838603</v>
      </c>
      <c r="D10" s="11">
        <v>273.89159435162964</v>
      </c>
      <c r="E10" s="11">
        <v>278.23825395398995</v>
      </c>
      <c r="F10" s="11">
        <v>282.65389504423985</v>
      </c>
      <c r="G10" s="11">
        <v>287.13961235859199</v>
      </c>
      <c r="H10" s="11">
        <v>291.69651800672278</v>
      </c>
      <c r="I10" s="11">
        <v>296.32574174748953</v>
      </c>
      <c r="J10" s="11">
        <v>301.02843126902218</v>
      </c>
      <c r="K10" s="11">
        <v>305.80575247326158</v>
      </c>
      <c r="L10" s="11">
        <v>310.65888976501225</v>
      </c>
      <c r="M10" s="11">
        <v>315.58904634558309</v>
      </c>
      <c r="N10" s="11">
        <v>320.59744451108747</v>
      </c>
      <c r="O10" s="11">
        <f t="shared" ref="O10" si="2">SUM(C10:N10)</f>
        <v>3533.2380184296298</v>
      </c>
    </row>
    <row r="11" spans="2:15" ht="21.95" customHeight="1" x14ac:dyDescent="0.25">
      <c r="B11" s="46" t="s">
        <v>7</v>
      </c>
      <c r="C11" s="13">
        <f t="shared" ref="C11:O11" si="3">C9-C10</f>
        <v>441.95443139700001</v>
      </c>
      <c r="D11" s="13">
        <f t="shared" si="3"/>
        <v>448.96824822327034</v>
      </c>
      <c r="E11" s="13">
        <f t="shared" si="3"/>
        <v>456.09337432257365</v>
      </c>
      <c r="F11" s="13">
        <f t="shared" si="3"/>
        <v>463.33157617307296</v>
      </c>
      <c r="G11" s="13">
        <f t="shared" si="3"/>
        <v>470.68464828693971</v>
      </c>
      <c r="H11" s="13">
        <f t="shared" si="3"/>
        <v>478.15441365525345</v>
      </c>
      <c r="I11" s="13">
        <f t="shared" si="3"/>
        <v>485.74272419996242</v>
      </c>
      <c r="J11" s="13">
        <f t="shared" si="3"/>
        <v>493.45146123301578</v>
      </c>
      <c r="K11" s="13">
        <f t="shared" si="3"/>
        <v>501.28253592278372</v>
      </c>
      <c r="L11" s="13">
        <f t="shared" si="3"/>
        <v>509.23788976787836</v>
      </c>
      <c r="M11" s="13">
        <f t="shared" si="3"/>
        <v>517.31949507849458</v>
      </c>
      <c r="N11" s="13">
        <f t="shared" si="3"/>
        <v>525.52935546539038</v>
      </c>
      <c r="O11" s="13">
        <f t="shared" si="3"/>
        <v>5791.7501537256367</v>
      </c>
    </row>
    <row r="12" spans="2:15" ht="21.95" customHeight="1" x14ac:dyDescent="0.25">
      <c r="B12" s="49" t="s">
        <v>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ht="21.95" customHeight="1" x14ac:dyDescent="0.25">
      <c r="B13" s="10" t="s">
        <v>9</v>
      </c>
      <c r="C13" s="11">
        <v>18.7</v>
      </c>
      <c r="D13" s="11">
        <v>19.071569</v>
      </c>
      <c r="E13" s="11">
        <v>19.45052107603</v>
      </c>
      <c r="F13" s="11">
        <v>19.837002929810719</v>
      </c>
      <c r="G13" s="11">
        <v>20.231164178026059</v>
      </c>
      <c r="H13" s="11">
        <v>20.633157410243438</v>
      </c>
      <c r="I13" s="11">
        <v>21.043138247984977</v>
      </c>
      <c r="J13" s="11">
        <v>21.461265404972441</v>
      </c>
      <c r="K13" s="11">
        <v>21.887700748569245</v>
      </c>
      <c r="L13" s="11">
        <v>22.322609362443316</v>
      </c>
      <c r="M13" s="11">
        <v>22.766159610475064</v>
      </c>
      <c r="N13" s="11">
        <v>23.218523201935206</v>
      </c>
      <c r="O13" s="11">
        <f t="shared" ref="O13:O24" si="4">SUM(C13:N13)</f>
        <v>250.62281117049048</v>
      </c>
    </row>
    <row r="14" spans="2:15" ht="21.95" customHeight="1" x14ac:dyDescent="0.25">
      <c r="B14" s="14" t="s">
        <v>10</v>
      </c>
      <c r="C14" s="11">
        <v>108.7</v>
      </c>
      <c r="D14" s="11">
        <v>110.859869</v>
      </c>
      <c r="E14" s="11">
        <v>113.06265459703</v>
      </c>
      <c r="F14" s="11">
        <v>115.309209543873</v>
      </c>
      <c r="G14" s="11">
        <v>117.60040353750976</v>
      </c>
      <c r="H14" s="11">
        <v>119.93712355580008</v>
      </c>
      <c r="I14" s="11">
        <v>122.32027420085385</v>
      </c>
      <c r="J14" s="11">
        <v>124.75077804922482</v>
      </c>
      <c r="K14" s="11">
        <v>127.22957600906292</v>
      </c>
      <c r="L14" s="11">
        <v>129.757627684363</v>
      </c>
      <c r="M14" s="11">
        <v>132.3359117464513</v>
      </c>
      <c r="N14" s="11">
        <v>134.96542631285331</v>
      </c>
      <c r="O14" s="11">
        <f t="shared" si="4"/>
        <v>1456.8288542370224</v>
      </c>
    </row>
    <row r="15" spans="2:15" ht="21.95" customHeight="1" x14ac:dyDescent="0.25">
      <c r="B15" s="10" t="s">
        <v>11</v>
      </c>
      <c r="C15" s="11">
        <v>1.1000000000000001</v>
      </c>
      <c r="D15" s="11">
        <v>1.1218570000000001</v>
      </c>
      <c r="E15" s="11">
        <v>1.1441482985900002</v>
      </c>
      <c r="F15" s="11">
        <v>1.1668825252829835</v>
      </c>
      <c r="G15" s="11">
        <v>1.1900684810603566</v>
      </c>
      <c r="H15" s="11">
        <v>1.213715141779026</v>
      </c>
      <c r="I15" s="11">
        <v>1.2378316616461753</v>
      </c>
      <c r="J15" s="11">
        <v>1.2624273767630849</v>
      </c>
      <c r="K15" s="11">
        <v>1.2875118087393675</v>
      </c>
      <c r="L15" s="11">
        <v>1.3130946683790188</v>
      </c>
      <c r="M15" s="11">
        <v>1.3391858594397099</v>
      </c>
      <c r="N15" s="11">
        <v>1.3657954824667771</v>
      </c>
      <c r="O15" s="11">
        <f t="shared" si="4"/>
        <v>14.7425183041465</v>
      </c>
    </row>
    <row r="16" spans="2:15" ht="21.95" customHeight="1" x14ac:dyDescent="0.25">
      <c r="B16" s="10" t="s">
        <v>12</v>
      </c>
      <c r="C16" s="11">
        <v>5.7</v>
      </c>
      <c r="D16" s="11">
        <v>5.8132590000000004</v>
      </c>
      <c r="E16" s="11">
        <v>5.9287684563300012</v>
      </c>
      <c r="F16" s="11">
        <v>6.046573085557279</v>
      </c>
      <c r="G16" s="11">
        <v>6.1667184927673029</v>
      </c>
      <c r="H16" s="11">
        <v>6.2892511892185894</v>
      </c>
      <c r="I16" s="11">
        <v>6.4142186103483629</v>
      </c>
      <c r="J16" s="11">
        <v>6.5416691341359856</v>
      </c>
      <c r="K16" s="11">
        <v>6.6716520998312676</v>
      </c>
      <c r="L16" s="11">
        <v>6.8042178270549156</v>
      </c>
      <c r="M16" s="11">
        <v>6.9394176352784971</v>
      </c>
      <c r="N16" s="11">
        <v>7.0773038636914816</v>
      </c>
      <c r="O16" s="11">
        <f t="shared" si="4"/>
        <v>76.393049394213691</v>
      </c>
    </row>
    <row r="17" spans="2:15" ht="21.95" customHeight="1" x14ac:dyDescent="0.25">
      <c r="B17" s="10" t="s">
        <v>13</v>
      </c>
      <c r="C17" s="11">
        <v>2.8</v>
      </c>
      <c r="D17" s="11">
        <v>2.8556360000000001</v>
      </c>
      <c r="E17" s="11">
        <v>2.9123774873200001</v>
      </c>
      <c r="F17" s="11">
        <v>2.9702464279930485</v>
      </c>
      <c r="G17" s="11">
        <v>3.0292652245172706</v>
      </c>
      <c r="H17" s="11">
        <v>3.089456724528429</v>
      </c>
      <c r="I17" s="11">
        <v>3.1508442296448091</v>
      </c>
      <c r="J17" s="11">
        <v>3.2134515044878516</v>
      </c>
      <c r="K17" s="11">
        <v>3.2773027858820254</v>
      </c>
      <c r="L17" s="11">
        <v>3.3424227922375014</v>
      </c>
      <c r="M17" s="11">
        <v>3.4088367331192608</v>
      </c>
      <c r="N17" s="11">
        <v>3.4765703190063406</v>
      </c>
      <c r="O17" s="11">
        <f t="shared" si="4"/>
        <v>37.526410228736538</v>
      </c>
    </row>
    <row r="18" spans="2:15" ht="21.95" customHeight="1" x14ac:dyDescent="0.25">
      <c r="B18" s="10" t="s">
        <v>14</v>
      </c>
      <c r="C18" s="11">
        <v>5.8</v>
      </c>
      <c r="D18" s="11">
        <v>5.9152459999999998</v>
      </c>
      <c r="E18" s="11">
        <v>6.0327819380200003</v>
      </c>
      <c r="F18" s="11">
        <v>6.1526533151284584</v>
      </c>
      <c r="G18" s="11">
        <v>6.2749065365000609</v>
      </c>
      <c r="H18" s="11">
        <v>6.3995889293803172</v>
      </c>
      <c r="I18" s="11">
        <v>6.526748761407104</v>
      </c>
      <c r="J18" s="11">
        <v>6.6564352592962637</v>
      </c>
      <c r="K18" s="11">
        <v>6.7886986278984809</v>
      </c>
      <c r="L18" s="11">
        <v>6.923590069634824</v>
      </c>
      <c r="M18" s="11">
        <v>7.0611618043184681</v>
      </c>
      <c r="N18" s="11">
        <v>7.2014670893702766</v>
      </c>
      <c r="O18" s="11">
        <f t="shared" si="4"/>
        <v>77.733278330954278</v>
      </c>
    </row>
    <row r="19" spans="2:15" ht="21.95" customHeight="1" x14ac:dyDescent="0.25">
      <c r="B19" s="10" t="s">
        <v>15</v>
      </c>
      <c r="C19" s="11">
        <v>251.2</v>
      </c>
      <c r="D19" s="11">
        <v>256.19134400000002</v>
      </c>
      <c r="E19" s="11">
        <v>261.28186600528005</v>
      </c>
      <c r="F19" s="11">
        <v>266.47353668280499</v>
      </c>
      <c r="G19" s="11">
        <v>271.76836585669236</v>
      </c>
      <c r="H19" s="11">
        <v>277.16840328626483</v>
      </c>
      <c r="I19" s="11">
        <v>282.67573945956292</v>
      </c>
      <c r="J19" s="11">
        <v>288.29250640262444</v>
      </c>
      <c r="K19" s="11">
        <v>294.02087850484463</v>
      </c>
      <c r="L19" s="11">
        <v>299.86307336073588</v>
      </c>
      <c r="M19" s="11">
        <v>305.82135262841371</v>
      </c>
      <c r="N19" s="11">
        <v>311.89802290514029</v>
      </c>
      <c r="O19" s="11">
        <f t="shared" si="4"/>
        <v>3366.6550890923636</v>
      </c>
    </row>
    <row r="20" spans="2:15" ht="21.95" customHeight="1" x14ac:dyDescent="0.25">
      <c r="B20" s="10" t="s">
        <v>16</v>
      </c>
      <c r="C20" s="11">
        <v>1.5</v>
      </c>
      <c r="D20" s="11">
        <v>1.5298050000000001</v>
      </c>
      <c r="E20" s="11">
        <v>1.5602022253500001</v>
      </c>
      <c r="F20" s="11">
        <v>1.5912034435677047</v>
      </c>
      <c r="G20" s="11">
        <v>1.6228206559913951</v>
      </c>
      <c r="H20" s="11">
        <v>1.6550661024259443</v>
      </c>
      <c r="I20" s="11">
        <v>1.6879522658811479</v>
      </c>
      <c r="J20" s="11">
        <v>1.7214918774042063</v>
      </c>
      <c r="K20" s="11">
        <v>1.755697921008228</v>
      </c>
      <c r="L20" s="11">
        <v>1.7905836386986616</v>
      </c>
      <c r="M20" s="11">
        <v>1.8261625355996041</v>
      </c>
      <c r="N20" s="11">
        <v>1.8624483851819682</v>
      </c>
      <c r="O20" s="11">
        <f t="shared" si="4"/>
        <v>20.103434051108856</v>
      </c>
    </row>
    <row r="21" spans="2:15" ht="21.95" customHeight="1" x14ac:dyDescent="0.25">
      <c r="B21" s="10" t="s">
        <v>17</v>
      </c>
      <c r="C21" s="11">
        <v>2.2999999999999998</v>
      </c>
      <c r="D21" s="11">
        <v>2.345701</v>
      </c>
      <c r="E21" s="11">
        <v>2.39231007887</v>
      </c>
      <c r="F21" s="11">
        <v>2.4398452801371469</v>
      </c>
      <c r="G21" s="11">
        <v>2.488325005853472</v>
      </c>
      <c r="H21" s="11">
        <v>2.5377680237197806</v>
      </c>
      <c r="I21" s="11">
        <v>2.5881934743510926</v>
      </c>
      <c r="J21" s="11">
        <v>2.6396208786864488</v>
      </c>
      <c r="K21" s="11">
        <v>2.6920701455459488</v>
      </c>
      <c r="L21" s="11">
        <v>2.7455615793379469</v>
      </c>
      <c r="M21" s="11">
        <v>2.8001158879193921</v>
      </c>
      <c r="N21" s="11">
        <v>2.8557541906123505</v>
      </c>
      <c r="O21" s="11">
        <f t="shared" si="4"/>
        <v>30.825265545033577</v>
      </c>
    </row>
    <row r="22" spans="2:15" ht="21.95" customHeight="1" x14ac:dyDescent="0.25">
      <c r="B22" s="10" t="s">
        <v>18</v>
      </c>
      <c r="C22" s="11">
        <v>1.4</v>
      </c>
      <c r="D22" s="11">
        <v>1.427818</v>
      </c>
      <c r="E22" s="11">
        <v>1.4561887436600001</v>
      </c>
      <c r="F22" s="11">
        <v>1.4851232139965242</v>
      </c>
      <c r="G22" s="11">
        <v>1.5146326122586353</v>
      </c>
      <c r="H22" s="11">
        <v>1.5447283622642145</v>
      </c>
      <c r="I22" s="11">
        <v>1.5754221148224046</v>
      </c>
      <c r="J22" s="11">
        <v>1.6067257522439258</v>
      </c>
      <c r="K22" s="11">
        <v>1.6386513929410127</v>
      </c>
      <c r="L22" s="11">
        <v>1.6712113961187507</v>
      </c>
      <c r="M22" s="11">
        <v>1.7044183665596304</v>
      </c>
      <c r="N22" s="11">
        <v>1.7382851595031703</v>
      </c>
      <c r="O22" s="11">
        <f t="shared" si="4"/>
        <v>18.763205114368269</v>
      </c>
    </row>
    <row r="23" spans="2:15" ht="21.95" customHeight="1" x14ac:dyDescent="0.25">
      <c r="B23" s="10" t="s">
        <v>19</v>
      </c>
      <c r="C23" s="11">
        <v>3.8</v>
      </c>
      <c r="D23" s="11">
        <v>3.8755060000000001</v>
      </c>
      <c r="E23" s="11">
        <v>3.9525123042200003</v>
      </c>
      <c r="F23" s="11">
        <v>4.0310487237048518</v>
      </c>
      <c r="G23" s="11">
        <v>4.1111456618448674</v>
      </c>
      <c r="H23" s="11">
        <v>4.1928341261457254</v>
      </c>
      <c r="I23" s="11">
        <v>4.2761457402322414</v>
      </c>
      <c r="J23" s="11">
        <v>4.3611127560906562</v>
      </c>
      <c r="K23" s="11">
        <v>4.4477680665541781</v>
      </c>
      <c r="L23" s="11">
        <v>4.5361452180366095</v>
      </c>
      <c r="M23" s="11">
        <v>4.6262784235189969</v>
      </c>
      <c r="N23" s="11">
        <v>4.7182025757943196</v>
      </c>
      <c r="O23" s="11">
        <f t="shared" si="4"/>
        <v>50.928699596142451</v>
      </c>
    </row>
    <row r="24" spans="2:15" ht="21.95" customHeight="1" x14ac:dyDescent="0.25">
      <c r="B24" s="10" t="s">
        <v>20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f t="shared" si="4"/>
        <v>0</v>
      </c>
    </row>
    <row r="25" spans="2:15" ht="21.95" customHeight="1" x14ac:dyDescent="0.25">
      <c r="B25" s="46" t="s">
        <v>21</v>
      </c>
      <c r="C25" s="13">
        <f t="shared" ref="C25:O25" si="5">SUM(C13:C24)</f>
        <v>403</v>
      </c>
      <c r="D25" s="13">
        <f t="shared" si="5"/>
        <v>411.00761000000006</v>
      </c>
      <c r="E25" s="13">
        <f t="shared" si="5"/>
        <v>419.17433121070013</v>
      </c>
      <c r="F25" s="13">
        <f t="shared" si="5"/>
        <v>427.50332517185666</v>
      </c>
      <c r="G25" s="13">
        <f t="shared" si="5"/>
        <v>435.99781624302159</v>
      </c>
      <c r="H25" s="13">
        <f t="shared" si="5"/>
        <v>444.66109285177038</v>
      </c>
      <c r="I25" s="13">
        <f t="shared" si="5"/>
        <v>453.49650876673513</v>
      </c>
      <c r="J25" s="13">
        <f t="shared" si="5"/>
        <v>462.50748439593013</v>
      </c>
      <c r="K25" s="13">
        <f t="shared" si="5"/>
        <v>471.69750811087732</v>
      </c>
      <c r="L25" s="13">
        <f t="shared" si="5"/>
        <v>481.0701375970404</v>
      </c>
      <c r="M25" s="13">
        <f t="shared" si="5"/>
        <v>490.6290012310937</v>
      </c>
      <c r="N25" s="13">
        <f t="shared" si="5"/>
        <v>500.37779948555539</v>
      </c>
      <c r="O25" s="13">
        <f t="shared" si="5"/>
        <v>5401.1226150645798</v>
      </c>
    </row>
    <row r="26" spans="2:15" ht="29.25" customHeight="1" x14ac:dyDescent="0.25">
      <c r="B26" s="50" t="s">
        <v>22</v>
      </c>
      <c r="C26" s="15">
        <f t="shared" ref="C26:O26" si="6">C11-C25</f>
        <v>38.954431397000008</v>
      </c>
      <c r="D26" s="15">
        <f t="shared" si="6"/>
        <v>37.96063822327028</v>
      </c>
      <c r="E26" s="15">
        <f t="shared" si="6"/>
        <v>36.919043111873521</v>
      </c>
      <c r="F26" s="15">
        <f t="shared" si="6"/>
        <v>35.828251001216302</v>
      </c>
      <c r="G26" s="15">
        <f t="shared" si="6"/>
        <v>34.686832043918116</v>
      </c>
      <c r="H26" s="15">
        <f t="shared" si="6"/>
        <v>33.493320803483073</v>
      </c>
      <c r="I26" s="15">
        <f t="shared" si="6"/>
        <v>32.246215433227292</v>
      </c>
      <c r="J26" s="15">
        <f t="shared" si="6"/>
        <v>30.943976837085643</v>
      </c>
      <c r="K26" s="15">
        <f t="shared" si="6"/>
        <v>29.5850278119064</v>
      </c>
      <c r="L26" s="15">
        <f t="shared" si="6"/>
        <v>28.167752170837957</v>
      </c>
      <c r="M26" s="15">
        <f t="shared" si="6"/>
        <v>26.690493847400887</v>
      </c>
      <c r="N26" s="15">
        <f t="shared" si="6"/>
        <v>25.151555979834995</v>
      </c>
      <c r="O26" s="15">
        <f t="shared" si="6"/>
        <v>390.62753866105686</v>
      </c>
    </row>
    <row r="27" spans="2:15" ht="21.95" customHeight="1" x14ac:dyDescent="0.25">
      <c r="B27" s="16" t="s">
        <v>23</v>
      </c>
      <c r="C27" s="17">
        <v>2.5</v>
      </c>
      <c r="D27" s="17">
        <v>2.5</v>
      </c>
      <c r="E27" s="17">
        <v>2.5</v>
      </c>
      <c r="F27" s="17">
        <v>2.5</v>
      </c>
      <c r="G27" s="17">
        <v>2.5</v>
      </c>
      <c r="H27" s="17">
        <v>2.5</v>
      </c>
      <c r="I27" s="17">
        <v>2.5</v>
      </c>
      <c r="J27" s="17">
        <v>2.5</v>
      </c>
      <c r="K27" s="17">
        <v>2.5</v>
      </c>
      <c r="L27" s="17">
        <v>2.5</v>
      </c>
      <c r="M27" s="17">
        <v>2.5</v>
      </c>
      <c r="N27" s="17">
        <v>2.5</v>
      </c>
      <c r="O27" s="17">
        <f t="shared" ref="O27" si="7">SUM(C27:N27)</f>
        <v>30</v>
      </c>
    </row>
    <row r="28" spans="2:15" ht="21.95" customHeight="1" x14ac:dyDescent="0.25">
      <c r="B28" s="49" t="s">
        <v>24</v>
      </c>
      <c r="C28" s="18">
        <f t="shared" ref="C28:O28" si="8">C26-C27</f>
        <v>36.454431397000008</v>
      </c>
      <c r="D28" s="18">
        <f t="shared" si="8"/>
        <v>35.46063822327028</v>
      </c>
      <c r="E28" s="18">
        <f t="shared" si="8"/>
        <v>34.419043111873521</v>
      </c>
      <c r="F28" s="18">
        <f t="shared" si="8"/>
        <v>33.328251001216302</v>
      </c>
      <c r="G28" s="18">
        <f t="shared" si="8"/>
        <v>32.186832043918116</v>
      </c>
      <c r="H28" s="18">
        <f t="shared" si="8"/>
        <v>30.993320803483073</v>
      </c>
      <c r="I28" s="18">
        <f t="shared" si="8"/>
        <v>29.746215433227292</v>
      </c>
      <c r="J28" s="18">
        <f t="shared" si="8"/>
        <v>28.443976837085643</v>
      </c>
      <c r="K28" s="18">
        <f t="shared" si="8"/>
        <v>27.0850278119064</v>
      </c>
      <c r="L28" s="18">
        <f t="shared" si="8"/>
        <v>25.667752170837957</v>
      </c>
      <c r="M28" s="18">
        <f t="shared" si="8"/>
        <v>24.190493847400887</v>
      </c>
      <c r="N28" s="18">
        <f t="shared" si="8"/>
        <v>22.651555979834995</v>
      </c>
      <c r="O28" s="18">
        <f t="shared" si="8"/>
        <v>360.62753866105686</v>
      </c>
    </row>
    <row r="29" spans="2:15" ht="21.95" customHeight="1" x14ac:dyDescent="0.25">
      <c r="B29" s="19" t="s">
        <v>25</v>
      </c>
      <c r="C29" s="20">
        <v>10.936329419100002</v>
      </c>
      <c r="D29" s="20">
        <v>10.638191466981084</v>
      </c>
      <c r="E29" s="20">
        <v>10.325712933562055</v>
      </c>
      <c r="F29" s="20">
        <v>9.9984753003648894</v>
      </c>
      <c r="G29" s="20">
        <v>9.6560496131754352</v>
      </c>
      <c r="H29" s="20">
        <v>9.2979962410449222</v>
      </c>
      <c r="I29" s="20">
        <v>8.9238646299681879</v>
      </c>
      <c r="J29" s="20">
        <v>8.5331930511256928</v>
      </c>
      <c r="K29" s="20">
        <v>8.1255083435719193</v>
      </c>
      <c r="L29" s="20">
        <v>7.7003256512513865</v>
      </c>
      <c r="M29" s="20">
        <v>7.2571481542202658</v>
      </c>
      <c r="N29" s="20">
        <v>6.7954667939504985</v>
      </c>
      <c r="O29" s="20">
        <f t="shared" ref="O29" si="9">SUM(C29:N29)</f>
        <v>108.18826159831633</v>
      </c>
    </row>
    <row r="30" spans="2:15" ht="21.95" customHeight="1" x14ac:dyDescent="0.25">
      <c r="B30" s="47" t="s">
        <v>26</v>
      </c>
      <c r="C30" s="48">
        <f t="shared" ref="C30:O30" si="10">+C28-C29</f>
        <v>25.518101977900006</v>
      </c>
      <c r="D30" s="48">
        <f t="shared" si="10"/>
        <v>24.822446756289196</v>
      </c>
      <c r="E30" s="48">
        <f t="shared" si="10"/>
        <v>24.093330178311465</v>
      </c>
      <c r="F30" s="48">
        <f t="shared" si="10"/>
        <v>23.329775700851414</v>
      </c>
      <c r="G30" s="48">
        <f t="shared" si="10"/>
        <v>22.530782430742683</v>
      </c>
      <c r="H30" s="48">
        <f t="shared" si="10"/>
        <v>21.695324562438152</v>
      </c>
      <c r="I30" s="48">
        <f t="shared" si="10"/>
        <v>20.822350803259106</v>
      </c>
      <c r="J30" s="48">
        <f t="shared" si="10"/>
        <v>19.91078378595995</v>
      </c>
      <c r="K30" s="48">
        <f t="shared" si="10"/>
        <v>18.959519468334481</v>
      </c>
      <c r="L30" s="48">
        <f t="shared" si="10"/>
        <v>17.967426519586571</v>
      </c>
      <c r="M30" s="48">
        <f t="shared" si="10"/>
        <v>16.93334569318062</v>
      </c>
      <c r="N30" s="48">
        <f t="shared" si="10"/>
        <v>15.856089185884496</v>
      </c>
      <c r="O30" s="48">
        <f t="shared" si="10"/>
        <v>252.43927706274053</v>
      </c>
    </row>
  </sheetData>
  <mergeCells count="2">
    <mergeCell ref="B2:O2"/>
    <mergeCell ref="B3:O3"/>
  </mergeCells>
  <conditionalFormatting sqref="B3">
    <cfRule type="duplicateValues" dxfId="1" priority="2"/>
  </conditionalFormatting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6CC37-C907-4CD1-9446-7B08787BDF90}">
  <dimension ref="B2:G30"/>
  <sheetViews>
    <sheetView topLeftCell="A17" workbookViewId="0">
      <selection activeCell="I28" sqref="I28"/>
    </sheetView>
  </sheetViews>
  <sheetFormatPr defaultRowHeight="13.5" x14ac:dyDescent="0.25"/>
  <cols>
    <col min="1" max="1" width="9.140625" style="1"/>
    <col min="2" max="2" width="30.5703125" style="1" customWidth="1"/>
    <col min="3" max="3" width="14.140625" style="1" customWidth="1"/>
    <col min="4" max="4" width="14.28515625" style="1" customWidth="1"/>
    <col min="5" max="5" width="13.140625" style="1" customWidth="1"/>
    <col min="6" max="6" width="13.7109375" style="1" customWidth="1"/>
    <col min="7" max="7" width="18.140625" style="1" customWidth="1"/>
    <col min="8" max="16384" width="9.140625" style="1"/>
  </cols>
  <sheetData>
    <row r="2" spans="2:7" ht="33" customHeight="1" x14ac:dyDescent="0.25">
      <c r="B2" s="37" t="s">
        <v>40</v>
      </c>
      <c r="C2" s="37"/>
      <c r="D2" s="37"/>
      <c r="E2" s="37"/>
      <c r="F2" s="37"/>
      <c r="G2" s="37"/>
    </row>
    <row r="3" spans="2:7" ht="26.25" customHeight="1" x14ac:dyDescent="0.25">
      <c r="B3" s="38" t="s">
        <v>0</v>
      </c>
      <c r="C3" s="38"/>
      <c r="D3" s="38"/>
      <c r="E3" s="38"/>
      <c r="F3" s="38"/>
      <c r="G3" s="38"/>
    </row>
    <row r="4" spans="2:7" x14ac:dyDescent="0.25">
      <c r="B4" s="1" t="s">
        <v>1</v>
      </c>
      <c r="C4" s="3"/>
      <c r="D4" s="2"/>
      <c r="E4" s="2"/>
      <c r="F4" s="2"/>
      <c r="G4" s="2"/>
    </row>
    <row r="5" spans="2:7" ht="18.75" customHeight="1" x14ac:dyDescent="0.25">
      <c r="B5" s="5"/>
      <c r="C5" s="25" t="s">
        <v>41</v>
      </c>
      <c r="D5" s="6" t="e">
        <f>+C5+1</f>
        <v>#VALUE!</v>
      </c>
      <c r="E5" s="6" t="e">
        <f t="shared" ref="E5:G5" si="0">+D5+1</f>
        <v>#VALUE!</v>
      </c>
      <c r="F5" s="6" t="e">
        <f t="shared" si="0"/>
        <v>#VALUE!</v>
      </c>
      <c r="G5" s="7" t="e">
        <f t="shared" si="0"/>
        <v>#VALUE!</v>
      </c>
    </row>
    <row r="6" spans="2:7" ht="18" customHeight="1" x14ac:dyDescent="0.3">
      <c r="B6" s="26" t="s">
        <v>2</v>
      </c>
      <c r="C6" s="27">
        <v>7692.5517626114843</v>
      </c>
      <c r="D6" s="27">
        <v>7814.6325590841288</v>
      </c>
      <c r="E6" s="27">
        <v>7938.6507777967945</v>
      </c>
      <c r="F6" s="27">
        <v>8064.6371656404299</v>
      </c>
      <c r="G6" s="27">
        <v>8192.6229574591434</v>
      </c>
    </row>
    <row r="7" spans="2:7" ht="18" customHeight="1" x14ac:dyDescent="0.3">
      <c r="B7" s="26" t="s">
        <v>3</v>
      </c>
      <c r="C7" s="27">
        <v>1907.7528371276476</v>
      </c>
      <c r="D7" s="27">
        <v>1938.028874652864</v>
      </c>
      <c r="E7" s="27">
        <v>1968.7853928936049</v>
      </c>
      <c r="F7" s="27">
        <v>2000.0300170788266</v>
      </c>
      <c r="G7" s="27">
        <v>2031.7704934498674</v>
      </c>
    </row>
    <row r="8" spans="2:7" ht="18" customHeight="1" x14ac:dyDescent="0.3">
      <c r="B8" s="26" t="s">
        <v>4</v>
      </c>
      <c r="C8" s="27">
        <v>-275.31642758386499</v>
      </c>
      <c r="D8" s="27">
        <v>-279.68569928962097</v>
      </c>
      <c r="E8" s="27">
        <v>-284.12431133734731</v>
      </c>
      <c r="F8" s="27">
        <v>-288.63336415827098</v>
      </c>
      <c r="G8" s="27">
        <v>-293.21397564746275</v>
      </c>
    </row>
    <row r="9" spans="2:7" ht="18" customHeight="1" x14ac:dyDescent="0.25">
      <c r="B9" s="21" t="s">
        <v>5</v>
      </c>
      <c r="C9" s="22">
        <f>SUM(C6:C8)</f>
        <v>9324.9881721552665</v>
      </c>
      <c r="D9" s="22">
        <f>SUM(D6:D8)</f>
        <v>9472.9757344473728</v>
      </c>
      <c r="E9" s="22">
        <f>SUM(E6:E8)</f>
        <v>9623.3118593530526</v>
      </c>
      <c r="F9" s="22">
        <f>SUM(F6:F8)</f>
        <v>9776.0338185609853</v>
      </c>
      <c r="G9" s="22">
        <f>SUM(G6:G8)</f>
        <v>9931.1794752615479</v>
      </c>
    </row>
    <row r="10" spans="2:7" ht="18" customHeight="1" x14ac:dyDescent="0.3">
      <c r="B10" s="28" t="s">
        <v>6</v>
      </c>
      <c r="C10" s="29">
        <v>3533.2380184296298</v>
      </c>
      <c r="D10" s="29">
        <v>3589.3105057821099</v>
      </c>
      <c r="E10" s="29">
        <v>3646.272863508872</v>
      </c>
      <c r="F10" s="29">
        <v>3704.1392138527576</v>
      </c>
      <c r="G10" s="29">
        <v>3762.9239031766006</v>
      </c>
    </row>
    <row r="11" spans="2:7" ht="18" customHeight="1" x14ac:dyDescent="0.25">
      <c r="B11" s="21" t="s">
        <v>7</v>
      </c>
      <c r="C11" s="22">
        <f>C9-C10</f>
        <v>5791.7501537256367</v>
      </c>
      <c r="D11" s="22">
        <f>D9-D10</f>
        <v>5883.6652286652625</v>
      </c>
      <c r="E11" s="22">
        <f>E9-E10</f>
        <v>5977.038995844181</v>
      </c>
      <c r="F11" s="22">
        <f>F9-F10</f>
        <v>6071.8946047082281</v>
      </c>
      <c r="G11" s="22">
        <f>G9-G10</f>
        <v>6168.2555720849468</v>
      </c>
    </row>
    <row r="12" spans="2:7" ht="18" customHeight="1" x14ac:dyDescent="0.3">
      <c r="B12" s="30" t="s">
        <v>8</v>
      </c>
      <c r="C12" s="29"/>
      <c r="D12" s="29"/>
      <c r="E12" s="29"/>
      <c r="F12" s="29"/>
      <c r="G12" s="29"/>
    </row>
    <row r="13" spans="2:7" ht="18" customHeight="1" x14ac:dyDescent="0.3">
      <c r="B13" s="26" t="s">
        <v>9</v>
      </c>
      <c r="C13" s="27">
        <v>250.62281117049048</v>
      </c>
      <c r="D13" s="27">
        <v>255.60268642844815</v>
      </c>
      <c r="E13" s="27">
        <v>260.68151180778142</v>
      </c>
      <c r="F13" s="27">
        <v>265.86125344740208</v>
      </c>
      <c r="G13" s="27">
        <v>271.14391655340199</v>
      </c>
    </row>
    <row r="14" spans="2:7" ht="18" customHeight="1" x14ac:dyDescent="0.3">
      <c r="B14" s="26" t="s">
        <v>10</v>
      </c>
      <c r="C14" s="27">
        <v>1456.8288542370224</v>
      </c>
      <c r="D14" s="27">
        <v>1485.7760435707121</v>
      </c>
      <c r="E14" s="27">
        <v>1515.2984135564623</v>
      </c>
      <c r="F14" s="27">
        <v>1545.4073930338293</v>
      </c>
      <c r="G14" s="27">
        <v>1576.1146379334116</v>
      </c>
    </row>
    <row r="15" spans="2:7" ht="18" customHeight="1" x14ac:dyDescent="0.3">
      <c r="B15" s="26" t="s">
        <v>11</v>
      </c>
      <c r="C15" s="27">
        <v>14.7425183041465</v>
      </c>
      <c r="D15" s="27">
        <v>15.035452142849893</v>
      </c>
      <c r="E15" s="27">
        <v>15.334206576928322</v>
      </c>
      <c r="F15" s="27">
        <v>15.638897261611888</v>
      </c>
      <c r="G15" s="27">
        <v>15.949642150200116</v>
      </c>
    </row>
    <row r="16" spans="2:7" ht="18" customHeight="1" x14ac:dyDescent="0.3">
      <c r="B16" s="26" t="s">
        <v>12</v>
      </c>
      <c r="C16" s="27">
        <v>76.393049394213691</v>
      </c>
      <c r="D16" s="27">
        <v>77.910979285676717</v>
      </c>
      <c r="E16" s="27">
        <v>79.459070444083125</v>
      </c>
      <c r="F16" s="27">
        <v>81.037922173807061</v>
      </c>
      <c r="G16" s="27">
        <v>82.648145687400614</v>
      </c>
    </row>
    <row r="17" spans="2:7" ht="18" customHeight="1" x14ac:dyDescent="0.3">
      <c r="B17" s="26" t="s">
        <v>13</v>
      </c>
      <c r="C17" s="27">
        <v>37.526410228736538</v>
      </c>
      <c r="D17" s="27">
        <v>38.272059999981536</v>
      </c>
      <c r="E17" s="27">
        <v>39.032525832181172</v>
      </c>
      <c r="F17" s="27">
        <v>39.808102120466614</v>
      </c>
      <c r="G17" s="27">
        <v>40.599089109600285</v>
      </c>
    </row>
    <row r="18" spans="2:7" ht="18" customHeight="1" x14ac:dyDescent="0.3">
      <c r="B18" s="26" t="s">
        <v>14</v>
      </c>
      <c r="C18" s="27">
        <v>77.733278330954278</v>
      </c>
      <c r="D18" s="27">
        <v>79.277838571390348</v>
      </c>
      <c r="E18" s="27">
        <v>80.853089223803877</v>
      </c>
      <c r="F18" s="27">
        <v>82.459640106680865</v>
      </c>
      <c r="G18" s="27">
        <v>84.098113155600615</v>
      </c>
    </row>
    <row r="19" spans="2:7" ht="18" customHeight="1" x14ac:dyDescent="0.3">
      <c r="B19" s="26" t="s">
        <v>15</v>
      </c>
      <c r="C19" s="27">
        <v>3366.6550890923636</v>
      </c>
      <c r="D19" s="27">
        <v>3433.5505257126292</v>
      </c>
      <c r="E19" s="27">
        <v>3501.7751746585395</v>
      </c>
      <c r="F19" s="27">
        <v>3571.355447379005</v>
      </c>
      <c r="G19" s="27">
        <v>3642.3182801184262</v>
      </c>
    </row>
    <row r="20" spans="2:7" ht="18" customHeight="1" x14ac:dyDescent="0.3">
      <c r="B20" s="26" t="s">
        <v>16</v>
      </c>
      <c r="C20" s="27">
        <v>20.103434051108856</v>
      </c>
      <c r="D20" s="27">
        <v>20.502889285704391</v>
      </c>
      <c r="E20" s="27">
        <v>20.910281695811339</v>
      </c>
      <c r="F20" s="27">
        <v>21.325768993107111</v>
      </c>
      <c r="G20" s="27">
        <v>21.74951202300015</v>
      </c>
    </row>
    <row r="21" spans="2:7" ht="18" customHeight="1" x14ac:dyDescent="0.3">
      <c r="B21" s="26" t="s">
        <v>17</v>
      </c>
      <c r="C21" s="27">
        <v>30.825265545033577</v>
      </c>
      <c r="D21" s="27">
        <v>31.437763571413395</v>
      </c>
      <c r="E21" s="27">
        <v>32.062431933577379</v>
      </c>
      <c r="F21" s="27">
        <v>32.699512456097565</v>
      </c>
      <c r="G21" s="27">
        <v>33.349251768600226</v>
      </c>
    </row>
    <row r="22" spans="2:7" ht="18" customHeight="1" x14ac:dyDescent="0.3">
      <c r="B22" s="26" t="s">
        <v>18</v>
      </c>
      <c r="C22" s="27">
        <v>18.763205114368269</v>
      </c>
      <c r="D22" s="27">
        <v>19.136029999990768</v>
      </c>
      <c r="E22" s="27">
        <v>19.516262916090586</v>
      </c>
      <c r="F22" s="27">
        <v>19.904051060233307</v>
      </c>
      <c r="G22" s="27">
        <v>20.299544554800143</v>
      </c>
    </row>
    <row r="23" spans="2:7" ht="18" customHeight="1" x14ac:dyDescent="0.3">
      <c r="B23" s="26" t="s">
        <v>19</v>
      </c>
      <c r="C23" s="27">
        <v>50.928699596142451</v>
      </c>
      <c r="D23" s="27">
        <v>51.940652857117804</v>
      </c>
      <c r="E23" s="27">
        <v>52.972713629388736</v>
      </c>
      <c r="F23" s="27">
        <v>54.025281449204691</v>
      </c>
      <c r="G23" s="27">
        <v>55.098763791600391</v>
      </c>
    </row>
    <row r="24" spans="2:7" ht="18" customHeight="1" x14ac:dyDescent="0.3">
      <c r="B24" s="26" t="s">
        <v>20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2:7" ht="18" customHeight="1" x14ac:dyDescent="0.25">
      <c r="B25" s="21" t="s">
        <v>21</v>
      </c>
      <c r="C25" s="22">
        <f>SUM(C13:C24)</f>
        <v>5401.1226150645798</v>
      </c>
      <c r="D25" s="22">
        <f>SUM(D13:D24)</f>
        <v>5508.4429214259144</v>
      </c>
      <c r="E25" s="22">
        <f>SUM(E13:E24)</f>
        <v>5617.8956822746477</v>
      </c>
      <c r="F25" s="22">
        <f>SUM(F13:F24)</f>
        <v>5729.5232694814458</v>
      </c>
      <c r="G25" s="22">
        <f>SUM(G13:G24)</f>
        <v>5843.3688968460428</v>
      </c>
    </row>
    <row r="26" spans="2:7" ht="18" customHeight="1" x14ac:dyDescent="0.25">
      <c r="B26" s="30" t="s">
        <v>22</v>
      </c>
      <c r="C26" s="31">
        <f>C11-C25</f>
        <v>390.62753866105686</v>
      </c>
      <c r="D26" s="31">
        <f>D11-D25</f>
        <v>375.22230723934808</v>
      </c>
      <c r="E26" s="31">
        <f>E11-E25</f>
        <v>359.14331356953335</v>
      </c>
      <c r="F26" s="31">
        <f>F11-F25</f>
        <v>342.37133522678232</v>
      </c>
      <c r="G26" s="31">
        <f>G11-G25</f>
        <v>324.88667523890399</v>
      </c>
    </row>
    <row r="27" spans="2:7" ht="18" customHeight="1" x14ac:dyDescent="0.3">
      <c r="B27" s="26" t="s">
        <v>23</v>
      </c>
      <c r="C27" s="27">
        <v>30</v>
      </c>
      <c r="D27" s="27">
        <v>2.5</v>
      </c>
      <c r="E27" s="27">
        <v>2.5</v>
      </c>
      <c r="F27" s="27">
        <v>2.5</v>
      </c>
      <c r="G27" s="27">
        <v>2.5</v>
      </c>
    </row>
    <row r="28" spans="2:7" ht="18" customHeight="1" x14ac:dyDescent="0.25">
      <c r="B28" s="32" t="s">
        <v>24</v>
      </c>
      <c r="C28" s="33">
        <f>C26-C27</f>
        <v>360.62753866105686</v>
      </c>
      <c r="D28" s="33">
        <f>D26-D27</f>
        <v>372.72230723934808</v>
      </c>
      <c r="E28" s="33">
        <f>E26-E27</f>
        <v>356.64331356953335</v>
      </c>
      <c r="F28" s="33">
        <f>F26-F27</f>
        <v>339.87133522678232</v>
      </c>
      <c r="G28" s="33">
        <f>G26-G27</f>
        <v>322.38667523890399</v>
      </c>
    </row>
    <row r="29" spans="2:7" ht="18" customHeight="1" x14ac:dyDescent="0.3">
      <c r="B29" s="34" t="s">
        <v>25</v>
      </c>
      <c r="C29" s="35">
        <v>108.18826159831633</v>
      </c>
      <c r="D29" s="35">
        <v>111.81669217180442</v>
      </c>
      <c r="E29" s="35">
        <v>106.99299407086001</v>
      </c>
      <c r="F29" s="35">
        <v>101.96140056803469</v>
      </c>
      <c r="G29" s="35">
        <v>96.716002571671197</v>
      </c>
    </row>
    <row r="30" spans="2:7" ht="18" customHeight="1" x14ac:dyDescent="0.25">
      <c r="B30" s="23" t="s">
        <v>26</v>
      </c>
      <c r="C30" s="24">
        <f>+C28-C29</f>
        <v>252.43927706274053</v>
      </c>
      <c r="D30" s="24">
        <f>+D28-D29</f>
        <v>260.90561506754364</v>
      </c>
      <c r="E30" s="24">
        <f>+E28-E29</f>
        <v>249.65031949867335</v>
      </c>
      <c r="F30" s="24">
        <f>+F28-F29</f>
        <v>237.90993465874763</v>
      </c>
      <c r="G30" s="24">
        <f>+G28-G29</f>
        <v>225.67067266723279</v>
      </c>
    </row>
  </sheetData>
  <mergeCells count="2">
    <mergeCell ref="B2:G2"/>
    <mergeCell ref="B3:G3"/>
  </mergeCells>
  <conditionalFormatting sqref="B3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Statement-Monthly</vt:lpstr>
      <vt:lpstr>Income Statement-Annual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2022-10-11T05:32:11Z</cp:lastPrinted>
  <dcterms:created xsi:type="dcterms:W3CDTF">2022-08-12T06:15:08Z</dcterms:created>
  <dcterms:modified xsi:type="dcterms:W3CDTF">2022-10-11T05:32:16Z</dcterms:modified>
</cp:coreProperties>
</file>