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NVOICE FORMAT" sheetId="1" r:id="rId1"/>
    <sheet name="BACKUP DOC" sheetId="2" r:id="rId2"/>
    <sheet name="INVOICE SUMMARY" sheetId="3" r:id="rId3"/>
    <sheet name="EMPLOYEE BREAKOUT" sheetId="4" r:id="rId4"/>
  </sheets>
  <definedNames>
    <definedName name="_xlnm.Print_Area" localSheetId="1">'BACKUP DOC'!$A$1:$I$49</definedName>
    <definedName name="_xlnm.Print_Area" localSheetId="3">'EMPLOYEE BREAKOUT'!$A$1:$E$71</definedName>
    <definedName name="_xlnm.Print_Area" localSheetId="0">'INVOICE FORMAT'!$B$2:$I$33</definedName>
    <definedName name="_xlnm.Print_Area" localSheetId="2">'INVOICE SUMMARY'!$A$1:$G$37</definedName>
  </definedNames>
  <calcPr fullCalcOnLoad="1"/>
</workbook>
</file>

<file path=xl/sharedStrings.xml><?xml version="1.0" encoding="utf-8"?>
<sst xmlns="http://schemas.openxmlformats.org/spreadsheetml/2006/main" count="234" uniqueCount="105">
  <si>
    <t xml:space="preserve">CURRENT </t>
  </si>
  <si>
    <t xml:space="preserve">CUMULATIVE </t>
  </si>
  <si>
    <t>COST ELEMENTS</t>
  </si>
  <si>
    <t>BILLED</t>
  </si>
  <si>
    <t>AMT. BILLED</t>
  </si>
  <si>
    <t>HOURS</t>
  </si>
  <si>
    <t>DIRECT LABOR</t>
  </si>
  <si>
    <t>FRINGE</t>
  </si>
  <si>
    <t>OVERHEAD</t>
  </si>
  <si>
    <t>FACILITIES</t>
  </si>
  <si>
    <t>ODC</t>
  </si>
  <si>
    <t>SUBTOTAL</t>
  </si>
  <si>
    <t>SUBCONTRACTS</t>
  </si>
  <si>
    <t>DIRECT MATERIALS</t>
  </si>
  <si>
    <t>ODMS</t>
  </si>
  <si>
    <t>G&amp;A</t>
  </si>
  <si>
    <t>FCCOM</t>
  </si>
  <si>
    <t>ABC Company</t>
  </si>
  <si>
    <t>Contract No. 50-PAPT-2-XXXXX</t>
  </si>
  <si>
    <t>CUMULATIVE</t>
  </si>
  <si>
    <t>HOURS BILLED</t>
  </si>
  <si>
    <t>BASE FEE WITHHELD</t>
  </si>
  <si>
    <t>AWARD FEE</t>
  </si>
  <si>
    <t>BASE FEE BILLED</t>
  </si>
  <si>
    <t>LABOR CATEGORY</t>
  </si>
  <si>
    <t xml:space="preserve">LABOR </t>
  </si>
  <si>
    <t>CATEGORY</t>
  </si>
  <si>
    <t>PRIME CONTRACTOR LABOR</t>
  </si>
  <si>
    <t>Senior Software Engineer</t>
  </si>
  <si>
    <t>Junior Software Engineer</t>
  </si>
  <si>
    <t>Senior Communications Engineer</t>
  </si>
  <si>
    <t>Operations Research Analyst</t>
  </si>
  <si>
    <t>Senior Systems Engineer</t>
  </si>
  <si>
    <t>Senior Systems Analyst/Programmer</t>
  </si>
  <si>
    <t>Junior Systems Analyst/Programmer</t>
  </si>
  <si>
    <t>CODE *</t>
  </si>
  <si>
    <t>assigned by PTO)</t>
  </si>
  <si>
    <t>*(These codes are</t>
  </si>
  <si>
    <t>Subject Matter Specialist</t>
  </si>
  <si>
    <t>Technical Writer/Editor</t>
  </si>
  <si>
    <t>PRIME LABOR TOTAL</t>
  </si>
  <si>
    <t>CONSULTANT AND TEMPORARY LABOR</t>
  </si>
  <si>
    <t>SUBCONTRACTOR LABOR</t>
  </si>
  <si>
    <t>GRAND TOTAL</t>
  </si>
  <si>
    <t>Junior Network Engineer</t>
  </si>
  <si>
    <t>Senior Network Engineer</t>
  </si>
  <si>
    <t>Acquisition Support Staff</t>
  </si>
  <si>
    <t>Administrative/Clerical Staff</t>
  </si>
  <si>
    <t>Program Manager</t>
  </si>
  <si>
    <t>Subcontractor Labor Total</t>
  </si>
  <si>
    <t>Consultant and Temporary Labor Total</t>
  </si>
  <si>
    <t>TO DATE</t>
  </si>
  <si>
    <t>PREVIOUS</t>
  </si>
  <si>
    <t>TOTAL</t>
  </si>
  <si>
    <t>SAMPLE INVOICE BACKUP DOCUMENTATION</t>
  </si>
  <si>
    <t>Sr Information Technology Security Engineer</t>
  </si>
  <si>
    <t>Sr.  Information Technology Security Engineer</t>
  </si>
  <si>
    <t>For the period:  01-01-2002 through 01-30-2002</t>
  </si>
  <si>
    <t>Invoice No.:  2002-ABC-001 (Company's numbering scheme can be used)</t>
  </si>
  <si>
    <t xml:space="preserve">TOTAL </t>
  </si>
  <si>
    <t xml:space="preserve">Funded Value:  </t>
  </si>
  <si>
    <t>Invoice No. 2002-ABC-001</t>
  </si>
  <si>
    <t>SAMPLE INVOICE FORMAT FOR TASK ORDER BILLING</t>
  </si>
  <si>
    <t xml:space="preserve">PREV. </t>
  </si>
  <si>
    <t>CUM</t>
  </si>
  <si>
    <t xml:space="preserve">PREVIOUS </t>
  </si>
  <si>
    <t>AMOUNT</t>
  </si>
  <si>
    <t>SAMPLE FORMAT FOR SUMMARY PAGE OF INVOICE</t>
  </si>
  <si>
    <t>Invoice Summary</t>
  </si>
  <si>
    <t>Target/Estimated Costs:</t>
  </si>
  <si>
    <t>Base Fee:</t>
  </si>
  <si>
    <t>Base Fee Withheld:</t>
  </si>
  <si>
    <t>Award Fee:</t>
  </si>
  <si>
    <t>Total Amount Invoiced:</t>
  </si>
  <si>
    <t>Note:  This is the summary page of the invoice which is a roll-up of individual billed task orders.</t>
  </si>
  <si>
    <t xml:space="preserve">   Technology Sys.</t>
  </si>
  <si>
    <t xml:space="preserve">    Engineering Sys.</t>
  </si>
  <si>
    <t xml:space="preserve">    Defense Sys.</t>
  </si>
  <si>
    <t xml:space="preserve">    Services Sys.</t>
  </si>
  <si>
    <t xml:space="preserve">INDIRECT </t>
  </si>
  <si>
    <t>RATES</t>
  </si>
  <si>
    <t>CURRENT</t>
  </si>
  <si>
    <t>SAMPLE FORMAT FOR DETAILED BREAKDOWN FOR BILLED TASK ORDERS</t>
  </si>
  <si>
    <t>Note:  This is the backup documentation which must accompany any billed task order.</t>
  </si>
  <si>
    <t>BY SEGMENT</t>
  </si>
  <si>
    <t>All indirects shall be broken out by segment/division.</t>
  </si>
  <si>
    <t>Documentation shall be submitted with each task order when billed.</t>
  </si>
  <si>
    <t>This information shall be submitted with the summary for each task order which costs are being billed.</t>
  </si>
  <si>
    <t>52-PAPT-2-01006</t>
  </si>
  <si>
    <t>Attachment 11</t>
  </si>
  <si>
    <t>TASK ORDER NO.  08-01</t>
  </si>
  <si>
    <t>Contract No. 50-PAPT-8-XXXXX</t>
  </si>
  <si>
    <t>For the period:  04-01-2008 through 04-30-2008</t>
  </si>
  <si>
    <t>Invoice No. 2008-ABC-001</t>
  </si>
  <si>
    <t>DOC52PAPT0801006</t>
  </si>
  <si>
    <t xml:space="preserve">HOURLY </t>
  </si>
  <si>
    <t>LABOR RATE</t>
  </si>
  <si>
    <t>On-site</t>
  </si>
  <si>
    <t>Off-site</t>
  </si>
  <si>
    <t>ODCs</t>
  </si>
  <si>
    <t>DOC52PAPT801006</t>
  </si>
  <si>
    <t>For the period:  10-01-2007 through 09-30-2008</t>
  </si>
  <si>
    <t>DOC52PAPT0806001</t>
  </si>
  <si>
    <t>Task Order No. 08-01, Program Management</t>
  </si>
  <si>
    <t xml:space="preserve">    LABOR 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</si>
</sst>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double"/>
      <sz val="14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b/>
      <u val="single"/>
      <sz val="10"/>
      <name val="Lato"/>
      <family val="2"/>
    </font>
    <font>
      <u val="single"/>
      <sz val="10"/>
      <name val="Lato"/>
      <family val="2"/>
    </font>
    <font>
      <u val="double"/>
      <sz val="1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8" fontId="7" fillId="0" borderId="19" xfId="0" applyNumberFormat="1" applyFont="1" applyBorder="1" applyAlignment="1">
      <alignment horizontal="right"/>
    </xf>
    <xf numFmtId="40" fontId="7" fillId="0" borderId="19" xfId="0" applyNumberFormat="1" applyFont="1" applyBorder="1" applyAlignment="1">
      <alignment/>
    </xf>
    <xf numFmtId="8" fontId="9" fillId="0" borderId="19" xfId="0" applyNumberFormat="1" applyFont="1" applyBorder="1" applyAlignment="1">
      <alignment horizontal="right"/>
    </xf>
    <xf numFmtId="8" fontId="10" fillId="0" borderId="19" xfId="44" applyNumberFormat="1" applyFont="1" applyBorder="1" applyAlignment="1">
      <alignment horizontal="right"/>
    </xf>
    <xf numFmtId="40" fontId="10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3" xfId="0" applyFont="1" applyBorder="1" applyAlignment="1">
      <alignment/>
    </xf>
    <xf numFmtId="8" fontId="7" fillId="0" borderId="24" xfId="0" applyNumberFormat="1" applyFont="1" applyBorder="1" applyAlignment="1">
      <alignment/>
    </xf>
    <xf numFmtId="8" fontId="9" fillId="0" borderId="24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6" fillId="0" borderId="23" xfId="0" applyFont="1" applyBorder="1" applyAlignment="1">
      <alignment/>
    </xf>
    <xf numFmtId="8" fontId="10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29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3" xfId="0" applyFont="1" applyBorder="1" applyAlignment="1">
      <alignment/>
    </xf>
    <xf numFmtId="8" fontId="7" fillId="0" borderId="19" xfId="0" applyNumberFormat="1" applyFont="1" applyBorder="1" applyAlignment="1">
      <alignment/>
    </xf>
    <xf numFmtId="8" fontId="9" fillId="0" borderId="19" xfId="0" applyNumberFormat="1" applyFont="1" applyBorder="1" applyAlignment="1">
      <alignment/>
    </xf>
    <xf numFmtId="8" fontId="10" fillId="0" borderId="19" xfId="44" applyNumberFormat="1" applyFont="1" applyBorder="1" applyAlignment="1">
      <alignment/>
    </xf>
    <xf numFmtId="40" fontId="10" fillId="0" borderId="19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10" fontId="7" fillId="0" borderId="19" xfId="0" applyNumberFormat="1" applyFont="1" applyBorder="1" applyAlignment="1">
      <alignment/>
    </xf>
    <xf numFmtId="9" fontId="7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3" xfId="0" applyNumberFormat="1" applyBorder="1" applyAlignment="1">
      <alignment/>
    </xf>
    <xf numFmtId="0" fontId="1" fillId="0" borderId="19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17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1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18" xfId="0" applyFont="1" applyBorder="1" applyAlignment="1">
      <alignment/>
    </xf>
    <xf numFmtId="0" fontId="31" fillId="0" borderId="18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19" xfId="0" applyFont="1" applyBorder="1" applyAlignment="1">
      <alignment/>
    </xf>
    <xf numFmtId="0" fontId="31" fillId="0" borderId="19" xfId="0" applyFont="1" applyBorder="1" applyAlignment="1">
      <alignment/>
    </xf>
    <xf numFmtId="0" fontId="32" fillId="0" borderId="24" xfId="0" applyFont="1" applyBorder="1" applyAlignment="1">
      <alignment/>
    </xf>
    <xf numFmtId="0" fontId="31" fillId="0" borderId="24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24" xfId="0" applyFont="1" applyBorder="1" applyAlignment="1">
      <alignment/>
    </xf>
    <xf numFmtId="8" fontId="32" fillId="0" borderId="19" xfId="0" applyNumberFormat="1" applyFont="1" applyBorder="1" applyAlignment="1">
      <alignment/>
    </xf>
    <xf numFmtId="40" fontId="32" fillId="0" borderId="19" xfId="0" applyNumberFormat="1" applyFont="1" applyBorder="1" applyAlignment="1">
      <alignment/>
    </xf>
    <xf numFmtId="8" fontId="32" fillId="0" borderId="24" xfId="0" applyNumberFormat="1" applyFont="1" applyBorder="1" applyAlignment="1">
      <alignment/>
    </xf>
    <xf numFmtId="8" fontId="34" fillId="0" borderId="19" xfId="0" applyNumberFormat="1" applyFont="1" applyBorder="1" applyAlignment="1">
      <alignment/>
    </xf>
    <xf numFmtId="0" fontId="31" fillId="0" borderId="23" xfId="0" applyFont="1" applyBorder="1" applyAlignment="1">
      <alignment/>
    </xf>
    <xf numFmtId="8" fontId="35" fillId="0" borderId="19" xfId="44" applyNumberFormat="1" applyFont="1" applyBorder="1" applyAlignment="1">
      <alignment/>
    </xf>
    <xf numFmtId="40" fontId="35" fillId="0" borderId="19" xfId="0" applyNumberFormat="1" applyFont="1" applyBorder="1" applyAlignment="1">
      <alignment/>
    </xf>
    <xf numFmtId="8" fontId="35" fillId="0" borderId="24" xfId="0" applyNumberFormat="1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4"/>
  <sheetViews>
    <sheetView showGridLines="0" tabSelected="1" zoomScalePageLayoutView="0" workbookViewId="0" topLeftCell="A1">
      <selection activeCell="F17" sqref="F17"/>
    </sheetView>
  </sheetViews>
  <sheetFormatPr defaultColWidth="8.88671875" defaultRowHeight="15"/>
  <cols>
    <col min="1" max="1" width="8.88671875" style="99" customWidth="1"/>
    <col min="2" max="2" width="18.77734375" style="99" customWidth="1"/>
    <col min="3" max="4" width="10.77734375" style="99" customWidth="1"/>
    <col min="5" max="5" width="12.77734375" style="99" customWidth="1"/>
    <col min="6" max="6" width="9.77734375" style="99" customWidth="1"/>
    <col min="7" max="7" width="12.77734375" style="99" customWidth="1"/>
    <col min="8" max="8" width="8.77734375" style="99" customWidth="1"/>
    <col min="9" max="9" width="12.77734375" style="99" customWidth="1"/>
    <col min="10" max="16384" width="8.88671875" style="99" customWidth="1"/>
  </cols>
  <sheetData>
    <row r="2" spans="2:9" ht="15">
      <c r="B2" s="99" t="s">
        <v>94</v>
      </c>
      <c r="I2" s="100" t="s">
        <v>89</v>
      </c>
    </row>
    <row r="3" ht="15.75" thickBot="1"/>
    <row r="4" spans="2:9" ht="15.75" thickTop="1">
      <c r="B4" s="101" t="s">
        <v>62</v>
      </c>
      <c r="C4" s="102"/>
      <c r="D4" s="102"/>
      <c r="E4" s="102"/>
      <c r="F4" s="102"/>
      <c r="G4" s="102"/>
      <c r="H4" s="102"/>
      <c r="I4" s="103"/>
    </row>
    <row r="5" spans="2:9" ht="15">
      <c r="B5" s="104"/>
      <c r="C5" s="105"/>
      <c r="D5" s="105"/>
      <c r="E5" s="105"/>
      <c r="F5" s="105"/>
      <c r="G5" s="105"/>
      <c r="H5" s="105"/>
      <c r="I5" s="106"/>
    </row>
    <row r="6" spans="2:9" ht="15">
      <c r="B6" s="107" t="s">
        <v>90</v>
      </c>
      <c r="C6" s="105"/>
      <c r="D6" s="105"/>
      <c r="E6" s="105"/>
      <c r="F6" s="105"/>
      <c r="G6" s="105"/>
      <c r="H6" s="105"/>
      <c r="I6" s="106"/>
    </row>
    <row r="7" spans="2:9" ht="15">
      <c r="B7" s="107" t="s">
        <v>17</v>
      </c>
      <c r="C7" s="105"/>
      <c r="D7" s="105"/>
      <c r="E7" s="105"/>
      <c r="F7" s="105"/>
      <c r="G7" s="105"/>
      <c r="H7" s="105"/>
      <c r="I7" s="106"/>
    </row>
    <row r="8" spans="2:9" ht="15">
      <c r="B8" s="107" t="s">
        <v>91</v>
      </c>
      <c r="C8" s="105"/>
      <c r="D8" s="105"/>
      <c r="E8" s="105"/>
      <c r="F8" s="105"/>
      <c r="G8" s="105"/>
      <c r="H8" s="105"/>
      <c r="I8" s="106"/>
    </row>
    <row r="9" spans="2:9" ht="15">
      <c r="B9" s="107" t="s">
        <v>60</v>
      </c>
      <c r="C9" s="105"/>
      <c r="D9" s="105"/>
      <c r="E9" s="105"/>
      <c r="F9" s="105"/>
      <c r="G9" s="105"/>
      <c r="H9" s="105"/>
      <c r="I9" s="106"/>
    </row>
    <row r="10" spans="2:9" ht="15">
      <c r="B10" s="107" t="s">
        <v>93</v>
      </c>
      <c r="C10" s="105"/>
      <c r="D10" s="105"/>
      <c r="E10" s="105"/>
      <c r="F10" s="105"/>
      <c r="G10" s="105"/>
      <c r="H10" s="105"/>
      <c r="I10" s="106"/>
    </row>
    <row r="11" spans="2:9" ht="15">
      <c r="B11" s="107" t="s">
        <v>92</v>
      </c>
      <c r="C11" s="105"/>
      <c r="D11" s="105"/>
      <c r="E11" s="105"/>
      <c r="F11" s="105"/>
      <c r="G11" s="105"/>
      <c r="H11" s="105"/>
      <c r="I11" s="106"/>
    </row>
    <row r="12" spans="2:9" ht="15.75" thickBot="1">
      <c r="B12" s="108"/>
      <c r="C12" s="109"/>
      <c r="D12" s="109"/>
      <c r="E12" s="109"/>
      <c r="F12" s="109"/>
      <c r="G12" s="109"/>
      <c r="H12" s="110"/>
      <c r="I12" s="111"/>
    </row>
    <row r="13" spans="2:9" ht="15.75" thickTop="1">
      <c r="B13" s="112"/>
      <c r="C13" s="113"/>
      <c r="D13" s="113"/>
      <c r="E13" s="113"/>
      <c r="F13" s="113"/>
      <c r="G13" s="113"/>
      <c r="H13" s="114" t="s">
        <v>53</v>
      </c>
      <c r="I13" s="115"/>
    </row>
    <row r="14" spans="2:9" ht="15">
      <c r="B14" s="116"/>
      <c r="C14" s="117"/>
      <c r="D14" s="117"/>
      <c r="E14" s="117"/>
      <c r="F14" s="118" t="s">
        <v>63</v>
      </c>
      <c r="G14" s="117"/>
      <c r="H14" s="118" t="s">
        <v>64</v>
      </c>
      <c r="I14" s="119"/>
    </row>
    <row r="15" spans="2:9" ht="15">
      <c r="B15" s="116"/>
      <c r="C15" s="118" t="s">
        <v>0</v>
      </c>
      <c r="D15" s="118"/>
      <c r="E15" s="117"/>
      <c r="F15" s="118" t="s">
        <v>64</v>
      </c>
      <c r="G15" s="118" t="s">
        <v>65</v>
      </c>
      <c r="H15" s="118" t="s">
        <v>5</v>
      </c>
      <c r="I15" s="120" t="s">
        <v>64</v>
      </c>
    </row>
    <row r="16" spans="2:9" ht="15">
      <c r="B16" s="116"/>
      <c r="C16" s="118" t="s">
        <v>5</v>
      </c>
      <c r="D16" s="118" t="s">
        <v>95</v>
      </c>
      <c r="E16" s="118" t="s">
        <v>0</v>
      </c>
      <c r="F16" s="118" t="s">
        <v>5</v>
      </c>
      <c r="G16" s="118" t="s">
        <v>66</v>
      </c>
      <c r="H16" s="118" t="s">
        <v>3</v>
      </c>
      <c r="I16" s="120" t="s">
        <v>66</v>
      </c>
    </row>
    <row r="17" spans="2:9" ht="15">
      <c r="B17" s="121" t="s">
        <v>2</v>
      </c>
      <c r="C17" s="122" t="s">
        <v>3</v>
      </c>
      <c r="D17" s="122" t="s">
        <v>96</v>
      </c>
      <c r="E17" s="122" t="s">
        <v>4</v>
      </c>
      <c r="F17" s="122" t="s">
        <v>3</v>
      </c>
      <c r="G17" s="122" t="s">
        <v>3</v>
      </c>
      <c r="H17" s="122" t="s">
        <v>51</v>
      </c>
      <c r="I17" s="123" t="s">
        <v>3</v>
      </c>
    </row>
    <row r="18" spans="2:9" ht="15">
      <c r="B18" s="116" t="s">
        <v>97</v>
      </c>
      <c r="C18" s="117"/>
      <c r="D18" s="117"/>
      <c r="E18" s="117"/>
      <c r="F18" s="117"/>
      <c r="G18" s="117"/>
      <c r="H18" s="117"/>
      <c r="I18" s="119"/>
    </row>
    <row r="19" spans="2:9" ht="15">
      <c r="B19" s="116" t="s">
        <v>24</v>
      </c>
      <c r="C19" s="117">
        <v>1091</v>
      </c>
      <c r="D19" s="117"/>
      <c r="E19" s="124">
        <v>350000</v>
      </c>
      <c r="F19" s="125">
        <v>1466</v>
      </c>
      <c r="G19" s="124">
        <v>188322</v>
      </c>
      <c r="H19" s="125">
        <f>SUM(C19+F19)</f>
        <v>2557</v>
      </c>
      <c r="I19" s="126">
        <f>SUM(E19+G19)</f>
        <v>538322</v>
      </c>
    </row>
    <row r="20" spans="2:9" ht="15">
      <c r="B20" s="116" t="s">
        <v>98</v>
      </c>
      <c r="C20" s="117"/>
      <c r="D20" s="117"/>
      <c r="E20" s="124">
        <v>8000</v>
      </c>
      <c r="F20" s="125"/>
      <c r="G20" s="124">
        <v>77432</v>
      </c>
      <c r="H20" s="125"/>
      <c r="I20" s="126">
        <f aca="true" t="shared" si="0" ref="I20:I31">SUM(E20+G20)</f>
        <v>85432</v>
      </c>
    </row>
    <row r="21" spans="2:9" ht="15">
      <c r="B21" s="116" t="s">
        <v>24</v>
      </c>
      <c r="C21" s="117"/>
      <c r="D21" s="117"/>
      <c r="E21" s="124">
        <v>4000</v>
      </c>
      <c r="F21" s="125"/>
      <c r="G21" s="124">
        <v>54180</v>
      </c>
      <c r="H21" s="125"/>
      <c r="I21" s="126">
        <f t="shared" si="0"/>
        <v>58180</v>
      </c>
    </row>
    <row r="22" spans="2:9" ht="15">
      <c r="B22" s="116" t="s">
        <v>11</v>
      </c>
      <c r="C22" s="117"/>
      <c r="D22" s="117"/>
      <c r="E22" s="124">
        <f>SUM(E19:E21)</f>
        <v>362000</v>
      </c>
      <c r="F22" s="125"/>
      <c r="G22" s="124">
        <f>SUM(G19:G21)</f>
        <v>319934</v>
      </c>
      <c r="H22" s="125"/>
      <c r="I22" s="126">
        <f t="shared" si="0"/>
        <v>681934</v>
      </c>
    </row>
    <row r="23" spans="2:9" ht="15">
      <c r="B23" s="116"/>
      <c r="C23" s="117"/>
      <c r="D23" s="117"/>
      <c r="E23" s="124"/>
      <c r="F23" s="125"/>
      <c r="G23" s="124"/>
      <c r="H23" s="125"/>
      <c r="I23" s="126"/>
    </row>
    <row r="24" spans="2:9" ht="15">
      <c r="B24" s="116" t="s">
        <v>12</v>
      </c>
      <c r="C24" s="117">
        <v>268</v>
      </c>
      <c r="D24" s="117"/>
      <c r="E24" s="124">
        <v>80000</v>
      </c>
      <c r="F24" s="125">
        <v>424</v>
      </c>
      <c r="G24" s="124">
        <v>20733</v>
      </c>
      <c r="H24" s="125">
        <f>SUM(C24+F24)</f>
        <v>692</v>
      </c>
      <c r="I24" s="126">
        <f t="shared" si="0"/>
        <v>100733</v>
      </c>
    </row>
    <row r="25" spans="2:9" ht="15">
      <c r="B25" s="116" t="s">
        <v>104</v>
      </c>
      <c r="C25" s="117"/>
      <c r="D25" s="117"/>
      <c r="E25" s="124"/>
      <c r="F25" s="125"/>
      <c r="G25" s="124"/>
      <c r="H25" s="125"/>
      <c r="I25" s="126"/>
    </row>
    <row r="26" spans="2:9" ht="15">
      <c r="B26" s="116" t="s">
        <v>99</v>
      </c>
      <c r="C26" s="117"/>
      <c r="D26" s="117"/>
      <c r="E26" s="124">
        <v>34000</v>
      </c>
      <c r="F26" s="125"/>
      <c r="G26" s="124">
        <v>0</v>
      </c>
      <c r="H26" s="125"/>
      <c r="I26" s="126">
        <f t="shared" si="0"/>
        <v>34000</v>
      </c>
    </row>
    <row r="27" spans="2:9" ht="15">
      <c r="B27" s="116"/>
      <c r="C27" s="117"/>
      <c r="D27" s="117"/>
      <c r="E27" s="127"/>
      <c r="F27" s="125"/>
      <c r="G27" s="127"/>
      <c r="H27" s="125"/>
      <c r="I27" s="126"/>
    </row>
    <row r="28" spans="2:9" ht="15">
      <c r="B28" s="128" t="s">
        <v>11</v>
      </c>
      <c r="C28" s="117"/>
      <c r="D28" s="117"/>
      <c r="E28" s="124">
        <f>SUM(E19:E26)</f>
        <v>838000</v>
      </c>
      <c r="F28" s="125"/>
      <c r="G28" s="124">
        <f>SUM(G22:G26)</f>
        <v>340667</v>
      </c>
      <c r="H28" s="125"/>
      <c r="I28" s="126">
        <f t="shared" si="0"/>
        <v>1178667</v>
      </c>
    </row>
    <row r="29" spans="2:9" ht="15">
      <c r="B29" s="128"/>
      <c r="C29" s="117"/>
      <c r="D29" s="117"/>
      <c r="E29" s="124"/>
      <c r="F29" s="125"/>
      <c r="G29" s="124"/>
      <c r="H29" s="125"/>
      <c r="I29" s="126"/>
    </row>
    <row r="30" spans="2:9" ht="15">
      <c r="B30" s="116"/>
      <c r="C30" s="117"/>
      <c r="D30" s="117"/>
      <c r="E30" s="127"/>
      <c r="F30" s="125"/>
      <c r="G30" s="127"/>
      <c r="H30" s="125"/>
      <c r="I30" s="126"/>
    </row>
    <row r="31" spans="2:9" ht="15">
      <c r="B31" s="128" t="s">
        <v>59</v>
      </c>
      <c r="C31" s="117">
        <f>SUM(C19:C29)</f>
        <v>1359</v>
      </c>
      <c r="D31" s="117"/>
      <c r="E31" s="129">
        <f>SUM(E28:E29)</f>
        <v>838000</v>
      </c>
      <c r="F31" s="117">
        <f>SUM(F19:F29)</f>
        <v>1890</v>
      </c>
      <c r="G31" s="130">
        <f>SUM(G28:G29)</f>
        <v>340667</v>
      </c>
      <c r="H31" s="117">
        <f>SUM(H19:H29)</f>
        <v>3249</v>
      </c>
      <c r="I31" s="131">
        <f t="shared" si="0"/>
        <v>1178667</v>
      </c>
    </row>
    <row r="32" spans="2:9" ht="15.75" thickBot="1">
      <c r="B32" s="132"/>
      <c r="C32" s="133"/>
      <c r="D32" s="133"/>
      <c r="E32" s="133"/>
      <c r="F32" s="133"/>
      <c r="G32" s="133"/>
      <c r="H32" s="133"/>
      <c r="I32" s="134"/>
    </row>
    <row r="33" spans="2:9" ht="15.75" thickTop="1">
      <c r="B33" s="105" t="s">
        <v>87</v>
      </c>
      <c r="C33" s="135"/>
      <c r="D33" s="135"/>
      <c r="E33" s="135"/>
      <c r="F33" s="135"/>
      <c r="G33" s="135"/>
      <c r="H33" s="135"/>
      <c r="I33" s="135"/>
    </row>
    <row r="34" spans="2:9" ht="15">
      <c r="B34" s="135"/>
      <c r="C34" s="135"/>
      <c r="D34" s="135"/>
      <c r="E34" s="135"/>
      <c r="F34" s="135"/>
      <c r="G34" s="135"/>
      <c r="H34" s="135"/>
      <c r="I34" s="135"/>
    </row>
  </sheetData>
  <sheetProtection/>
  <printOptions horizontalCentered="1"/>
  <pageMargins left="0.5" right="0.5" top="1" bottom="0.25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zoomScale="75" zoomScaleNormal="75" zoomScalePageLayoutView="0" workbookViewId="0" topLeftCell="A10">
      <selection activeCell="G10" sqref="G10"/>
    </sheetView>
  </sheetViews>
  <sheetFormatPr defaultColWidth="8.88671875" defaultRowHeight="15"/>
  <cols>
    <col min="1" max="1" width="18.5546875" style="0" customWidth="1"/>
    <col min="2" max="3" width="10.77734375" style="0" customWidth="1"/>
    <col min="4" max="4" width="7.77734375" style="0" customWidth="1"/>
    <col min="5" max="5" width="12.77734375" style="0" customWidth="1"/>
    <col min="6" max="6" width="11.77734375" style="0" customWidth="1"/>
    <col min="7" max="7" width="15.77734375" style="0" customWidth="1"/>
    <col min="8" max="8" width="10.77734375" style="0" customWidth="1"/>
    <col min="9" max="9" width="11.77734375" style="0" customWidth="1"/>
  </cols>
  <sheetData>
    <row r="1" spans="1:9" ht="15">
      <c r="A1" t="s">
        <v>100</v>
      </c>
      <c r="I1" s="96" t="s">
        <v>89</v>
      </c>
    </row>
    <row r="2" ht="15.75" thickBot="1"/>
    <row r="3" spans="1:9" ht="15.75" thickTop="1">
      <c r="A3" s="49" t="s">
        <v>82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83</v>
      </c>
      <c r="B4" s="53"/>
      <c r="C4" s="53"/>
      <c r="D4" s="53"/>
      <c r="E4" s="53"/>
      <c r="F4" s="53"/>
      <c r="G4" s="53"/>
      <c r="H4" s="53"/>
      <c r="I4" s="54"/>
    </row>
    <row r="5" spans="1:9" ht="15">
      <c r="A5" s="55"/>
      <c r="B5" s="53"/>
      <c r="C5" s="53"/>
      <c r="D5" s="53"/>
      <c r="E5" s="53"/>
      <c r="F5" s="53"/>
      <c r="G5" s="53"/>
      <c r="H5" s="53"/>
      <c r="I5" s="54"/>
    </row>
    <row r="6" spans="1:9" ht="15">
      <c r="A6" s="55" t="s">
        <v>17</v>
      </c>
      <c r="B6" s="53"/>
      <c r="C6" s="53"/>
      <c r="D6" s="53"/>
      <c r="E6" s="53"/>
      <c r="F6" s="53"/>
      <c r="G6" s="53"/>
      <c r="H6" s="53"/>
      <c r="I6" s="54"/>
    </row>
    <row r="7" spans="1:9" ht="15">
      <c r="A7" s="55" t="s">
        <v>18</v>
      </c>
      <c r="B7" s="53"/>
      <c r="C7" s="53"/>
      <c r="D7" s="53"/>
      <c r="E7" s="53"/>
      <c r="F7" s="53"/>
      <c r="G7" s="53"/>
      <c r="H7" s="53"/>
      <c r="I7" s="54"/>
    </row>
    <row r="8" spans="1:9" ht="15">
      <c r="A8" s="55" t="s">
        <v>61</v>
      </c>
      <c r="B8" s="53"/>
      <c r="C8" s="53"/>
      <c r="D8" s="53"/>
      <c r="E8" s="53"/>
      <c r="F8" s="53"/>
      <c r="G8" s="53"/>
      <c r="H8" s="53"/>
      <c r="I8" s="54"/>
    </row>
    <row r="9" spans="1:9" ht="15">
      <c r="A9" s="55" t="s">
        <v>101</v>
      </c>
      <c r="B9" s="53"/>
      <c r="C9" s="53"/>
      <c r="D9" s="53"/>
      <c r="E9" s="53"/>
      <c r="F9" s="53"/>
      <c r="G9" s="53"/>
      <c r="H9" s="53"/>
      <c r="I9" s="54"/>
    </row>
    <row r="10" spans="1:9" ht="15.75" thickBot="1">
      <c r="A10" s="56"/>
      <c r="B10" s="57"/>
      <c r="C10" s="57"/>
      <c r="D10" s="57"/>
      <c r="E10" s="57"/>
      <c r="F10" s="57"/>
      <c r="G10" s="57"/>
      <c r="H10" s="68"/>
      <c r="I10" s="69"/>
    </row>
    <row r="11" spans="1:9" ht="15.75" thickTop="1">
      <c r="A11" s="29"/>
      <c r="B11" s="16"/>
      <c r="C11" s="16"/>
      <c r="D11" s="16"/>
      <c r="E11" s="16"/>
      <c r="F11" s="70" t="s">
        <v>63</v>
      </c>
      <c r="G11" s="71"/>
      <c r="H11" s="70" t="s">
        <v>64</v>
      </c>
      <c r="I11" s="72"/>
    </row>
    <row r="12" spans="1:9" ht="15">
      <c r="A12" s="35"/>
      <c r="B12" s="58"/>
      <c r="C12" s="73" t="s">
        <v>81</v>
      </c>
      <c r="D12" s="73" t="s">
        <v>81</v>
      </c>
      <c r="E12" s="19"/>
      <c r="F12" s="73" t="s">
        <v>64</v>
      </c>
      <c r="G12" s="73" t="s">
        <v>65</v>
      </c>
      <c r="H12" s="73" t="s">
        <v>5</v>
      </c>
      <c r="I12" s="74" t="s">
        <v>64</v>
      </c>
    </row>
    <row r="13" spans="1:9" ht="15">
      <c r="A13" s="35"/>
      <c r="B13" s="20" t="s">
        <v>79</v>
      </c>
      <c r="C13" s="73" t="s">
        <v>20</v>
      </c>
      <c r="D13" s="73" t="s">
        <v>5</v>
      </c>
      <c r="E13" s="73" t="s">
        <v>0</v>
      </c>
      <c r="F13" s="73" t="s">
        <v>5</v>
      </c>
      <c r="G13" s="73" t="s">
        <v>66</v>
      </c>
      <c r="H13" s="73" t="s">
        <v>3</v>
      </c>
      <c r="I13" s="74" t="s">
        <v>66</v>
      </c>
    </row>
    <row r="14" spans="1:9" ht="15">
      <c r="A14" s="60" t="s">
        <v>2</v>
      </c>
      <c r="B14" s="75" t="s">
        <v>80</v>
      </c>
      <c r="C14" s="76" t="s">
        <v>84</v>
      </c>
      <c r="D14" s="76" t="s">
        <v>3</v>
      </c>
      <c r="E14" s="76" t="s">
        <v>4</v>
      </c>
      <c r="F14" s="76" t="s">
        <v>3</v>
      </c>
      <c r="G14" s="76" t="s">
        <v>3</v>
      </c>
      <c r="H14" s="76" t="s">
        <v>51</v>
      </c>
      <c r="I14" s="77" t="s">
        <v>3</v>
      </c>
    </row>
    <row r="15" spans="1:9" ht="15">
      <c r="A15" s="35"/>
      <c r="B15" s="19"/>
      <c r="C15" s="19"/>
      <c r="D15" s="19"/>
      <c r="E15" s="19"/>
      <c r="F15" s="19"/>
      <c r="G15" s="19"/>
      <c r="H15" s="19"/>
      <c r="I15" s="59"/>
    </row>
    <row r="16" spans="1:9" ht="15">
      <c r="A16" s="38" t="s">
        <v>6</v>
      </c>
      <c r="B16" s="19"/>
      <c r="C16" s="19"/>
      <c r="D16" s="19">
        <f>SUM(C17:C19)</f>
        <v>1091</v>
      </c>
      <c r="E16" s="61">
        <f>SUM(E17:E19)</f>
        <v>350000</v>
      </c>
      <c r="F16" s="23">
        <v>1466</v>
      </c>
      <c r="G16" s="61">
        <v>188322</v>
      </c>
      <c r="H16" s="23">
        <f>SUM(D16+F16)</f>
        <v>2557</v>
      </c>
      <c r="I16" s="36">
        <f>SUM(E16+G16)</f>
        <v>538322</v>
      </c>
    </row>
    <row r="17" spans="1:9" ht="15">
      <c r="A17" s="35" t="s">
        <v>75</v>
      </c>
      <c r="B17" s="19"/>
      <c r="C17" s="19">
        <v>750</v>
      </c>
      <c r="D17" s="18"/>
      <c r="E17" s="61">
        <v>250000</v>
      </c>
      <c r="F17" s="23"/>
      <c r="G17" s="61"/>
      <c r="H17" s="23"/>
      <c r="I17" s="36"/>
    </row>
    <row r="18" spans="1:9" ht="15">
      <c r="A18" s="35" t="s">
        <v>76</v>
      </c>
      <c r="B18" s="19"/>
      <c r="C18" s="19">
        <v>300</v>
      </c>
      <c r="D18" s="18"/>
      <c r="E18" s="61">
        <v>75000</v>
      </c>
      <c r="F18" s="23"/>
      <c r="G18" s="61"/>
      <c r="H18" s="23"/>
      <c r="I18" s="36"/>
    </row>
    <row r="19" spans="1:9" ht="15">
      <c r="A19" s="35" t="s">
        <v>78</v>
      </c>
      <c r="B19" s="19"/>
      <c r="C19" s="19">
        <v>41</v>
      </c>
      <c r="D19" s="18"/>
      <c r="E19" s="61">
        <v>25000</v>
      </c>
      <c r="F19" s="23"/>
      <c r="G19" s="61"/>
      <c r="H19" s="23"/>
      <c r="I19" s="36"/>
    </row>
    <row r="20" spans="1:9" ht="15">
      <c r="A20" s="38" t="s">
        <v>7</v>
      </c>
      <c r="B20" s="19"/>
      <c r="C20" s="19"/>
      <c r="D20" s="19"/>
      <c r="E20" s="61">
        <v>8000</v>
      </c>
      <c r="F20" s="23"/>
      <c r="G20" s="61">
        <v>77432</v>
      </c>
      <c r="H20" s="23"/>
      <c r="I20" s="36">
        <f aca="true" t="shared" si="0" ref="I20:I46">SUM(E20+G20)</f>
        <v>85432</v>
      </c>
    </row>
    <row r="21" spans="1:9" ht="15">
      <c r="A21" s="38" t="s">
        <v>8</v>
      </c>
      <c r="B21" s="19"/>
      <c r="C21" s="19"/>
      <c r="D21" s="19"/>
      <c r="E21" s="61">
        <v>4000</v>
      </c>
      <c r="F21" s="23"/>
      <c r="G21" s="61">
        <v>54180</v>
      </c>
      <c r="H21" s="23"/>
      <c r="I21" s="36">
        <f t="shared" si="0"/>
        <v>58180</v>
      </c>
    </row>
    <row r="22" spans="1:9" ht="15">
      <c r="A22" s="35" t="s">
        <v>75</v>
      </c>
      <c r="B22" s="78">
        <v>0.43</v>
      </c>
      <c r="C22" s="78"/>
      <c r="D22" s="19"/>
      <c r="E22" s="61"/>
      <c r="F22" s="23"/>
      <c r="G22" s="61"/>
      <c r="H22" s="23"/>
      <c r="I22" s="36"/>
    </row>
    <row r="23" spans="1:9" ht="15">
      <c r="A23" s="35" t="s">
        <v>76</v>
      </c>
      <c r="B23" s="78">
        <v>0.25</v>
      </c>
      <c r="C23" s="78"/>
      <c r="D23" s="19"/>
      <c r="E23" s="61"/>
      <c r="F23" s="23"/>
      <c r="G23" s="61"/>
      <c r="H23" s="23"/>
      <c r="I23" s="36"/>
    </row>
    <row r="24" spans="1:9" ht="15">
      <c r="A24" s="35" t="s">
        <v>78</v>
      </c>
      <c r="B24" s="78">
        <v>0.35</v>
      </c>
      <c r="C24" s="78"/>
      <c r="D24" s="19"/>
      <c r="E24" s="61"/>
      <c r="F24" s="23"/>
      <c r="G24" s="61"/>
      <c r="H24" s="23"/>
      <c r="I24" s="36"/>
    </row>
    <row r="25" spans="1:9" ht="15">
      <c r="A25" s="38" t="s">
        <v>9</v>
      </c>
      <c r="B25" s="19"/>
      <c r="C25" s="19"/>
      <c r="D25" s="19"/>
      <c r="E25" s="61">
        <v>5500</v>
      </c>
      <c r="F25" s="23"/>
      <c r="G25" s="61">
        <v>40894</v>
      </c>
      <c r="H25" s="23"/>
      <c r="I25" s="36">
        <f t="shared" si="0"/>
        <v>46394</v>
      </c>
    </row>
    <row r="26" spans="1:9" ht="15">
      <c r="A26" s="38" t="s">
        <v>10</v>
      </c>
      <c r="B26" s="19"/>
      <c r="C26" s="19"/>
      <c r="D26" s="19">
        <v>95</v>
      </c>
      <c r="E26" s="62">
        <v>35000</v>
      </c>
      <c r="F26" s="23">
        <v>558</v>
      </c>
      <c r="G26" s="62">
        <v>2467</v>
      </c>
      <c r="H26" s="23">
        <f>SUM(D26+F26)</f>
        <v>653</v>
      </c>
      <c r="I26" s="37">
        <f t="shared" si="0"/>
        <v>37467</v>
      </c>
    </row>
    <row r="27" spans="1:9" ht="15">
      <c r="A27" s="38" t="s">
        <v>11</v>
      </c>
      <c r="B27" s="19"/>
      <c r="C27" s="19"/>
      <c r="D27" s="19"/>
      <c r="E27" s="61">
        <f>SUM(E16:E26)</f>
        <v>752500</v>
      </c>
      <c r="F27" s="23"/>
      <c r="G27" s="61">
        <f>SUM(G16:G26)</f>
        <v>363295</v>
      </c>
      <c r="H27" s="23"/>
      <c r="I27" s="36">
        <f t="shared" si="0"/>
        <v>1115795</v>
      </c>
    </row>
    <row r="28" spans="1:9" ht="15">
      <c r="A28" s="35"/>
      <c r="B28" s="19"/>
      <c r="C28" s="19"/>
      <c r="D28" s="19"/>
      <c r="E28" s="61"/>
      <c r="F28" s="23"/>
      <c r="G28" s="61"/>
      <c r="H28" s="23"/>
      <c r="I28" s="36"/>
    </row>
    <row r="29" spans="1:9" ht="15">
      <c r="A29" s="38" t="s">
        <v>12</v>
      </c>
      <c r="B29" s="19"/>
      <c r="C29" s="19"/>
      <c r="D29" s="19">
        <v>268</v>
      </c>
      <c r="E29" s="61">
        <v>80000</v>
      </c>
      <c r="F29" s="23">
        <v>424</v>
      </c>
      <c r="G29" s="61">
        <v>20733</v>
      </c>
      <c r="H29" s="23">
        <f>SUM(D29+F29)</f>
        <v>692</v>
      </c>
      <c r="I29" s="36">
        <f t="shared" si="0"/>
        <v>100733</v>
      </c>
    </row>
    <row r="30" spans="1:9" ht="15">
      <c r="A30" s="38" t="s">
        <v>13</v>
      </c>
      <c r="B30" s="19"/>
      <c r="C30" s="19"/>
      <c r="D30" s="19"/>
      <c r="E30" s="61">
        <v>34000</v>
      </c>
      <c r="F30" s="23"/>
      <c r="G30" s="61">
        <v>0</v>
      </c>
      <c r="H30" s="23"/>
      <c r="I30" s="36">
        <f t="shared" si="0"/>
        <v>34000</v>
      </c>
    </row>
    <row r="31" spans="1:9" ht="15">
      <c r="A31" s="38" t="s">
        <v>14</v>
      </c>
      <c r="B31" s="19"/>
      <c r="C31" s="19"/>
      <c r="D31" s="19"/>
      <c r="E31" s="61">
        <v>12000</v>
      </c>
      <c r="F31" s="23"/>
      <c r="G31" s="61">
        <v>269</v>
      </c>
      <c r="H31" s="23"/>
      <c r="I31" s="36">
        <f t="shared" si="0"/>
        <v>12269</v>
      </c>
    </row>
    <row r="32" spans="1:9" ht="15">
      <c r="A32" s="38" t="s">
        <v>15</v>
      </c>
      <c r="B32" s="19"/>
      <c r="C32" s="19"/>
      <c r="D32" s="19"/>
      <c r="E32" s="62">
        <v>7000</v>
      </c>
      <c r="F32" s="23"/>
      <c r="G32" s="62">
        <v>55079</v>
      </c>
      <c r="H32" s="23"/>
      <c r="I32" s="37">
        <f t="shared" si="0"/>
        <v>62079</v>
      </c>
    </row>
    <row r="33" spans="1:9" ht="15">
      <c r="A33" s="35" t="s">
        <v>75</v>
      </c>
      <c r="B33" s="79">
        <v>0.12</v>
      </c>
      <c r="C33" s="79"/>
      <c r="D33" s="19"/>
      <c r="E33" s="62"/>
      <c r="F33" s="23"/>
      <c r="G33" s="62"/>
      <c r="H33" s="23"/>
      <c r="I33" s="37"/>
    </row>
    <row r="34" spans="1:9" ht="15">
      <c r="A34" s="35" t="s">
        <v>76</v>
      </c>
      <c r="B34" s="79">
        <v>0.15</v>
      </c>
      <c r="C34" s="79"/>
      <c r="D34" s="19"/>
      <c r="E34" s="62"/>
      <c r="F34" s="23"/>
      <c r="G34" s="62"/>
      <c r="H34" s="23"/>
      <c r="I34" s="37"/>
    </row>
    <row r="35" spans="1:9" ht="15">
      <c r="A35" s="35" t="s">
        <v>78</v>
      </c>
      <c r="B35" s="79">
        <v>0.1</v>
      </c>
      <c r="C35" s="79"/>
      <c r="D35" s="19"/>
      <c r="E35" s="62"/>
      <c r="F35" s="23"/>
      <c r="G35" s="62"/>
      <c r="H35" s="23"/>
      <c r="I35" s="37"/>
    </row>
    <row r="36" spans="1:9" ht="15">
      <c r="A36" s="35"/>
      <c r="B36" s="19"/>
      <c r="C36" s="19"/>
      <c r="D36" s="19"/>
      <c r="E36" s="62"/>
      <c r="F36" s="23"/>
      <c r="G36" s="62"/>
      <c r="H36" s="23"/>
      <c r="I36" s="36"/>
    </row>
    <row r="37" spans="1:9" ht="15">
      <c r="A37" s="39" t="s">
        <v>11</v>
      </c>
      <c r="B37" s="19"/>
      <c r="C37" s="19"/>
      <c r="D37" s="19"/>
      <c r="E37" s="61">
        <f>SUM(E16:E32)</f>
        <v>1638000</v>
      </c>
      <c r="F37" s="23"/>
      <c r="G37" s="61">
        <f>SUM(G27:G32)</f>
        <v>439376</v>
      </c>
      <c r="H37" s="23"/>
      <c r="I37" s="36">
        <f t="shared" si="0"/>
        <v>2077376</v>
      </c>
    </row>
    <row r="38" spans="1:9" ht="15">
      <c r="A38" s="39"/>
      <c r="B38" s="19"/>
      <c r="C38" s="19"/>
      <c r="D38" s="19"/>
      <c r="E38" s="61"/>
      <c r="F38" s="23"/>
      <c r="G38" s="61"/>
      <c r="H38" s="23"/>
      <c r="I38" s="36"/>
    </row>
    <row r="39" spans="1:9" ht="15">
      <c r="A39" s="38" t="s">
        <v>23</v>
      </c>
      <c r="B39" s="19"/>
      <c r="C39" s="19"/>
      <c r="D39" s="19"/>
      <c r="E39" s="61">
        <v>50000</v>
      </c>
      <c r="F39" s="23"/>
      <c r="G39" s="61">
        <v>29217</v>
      </c>
      <c r="H39" s="23"/>
      <c r="I39" s="36">
        <f t="shared" si="0"/>
        <v>79217</v>
      </c>
    </row>
    <row r="40" spans="1:9" ht="15">
      <c r="A40" s="38" t="s">
        <v>21</v>
      </c>
      <c r="B40" s="19"/>
      <c r="C40" s="19"/>
      <c r="D40" s="19"/>
      <c r="E40" s="61">
        <v>15000</v>
      </c>
      <c r="F40" s="23"/>
      <c r="G40" s="61">
        <v>0</v>
      </c>
      <c r="H40" s="23"/>
      <c r="I40" s="36">
        <f t="shared" si="0"/>
        <v>15000</v>
      </c>
    </row>
    <row r="41" spans="1:9" ht="15">
      <c r="A41" s="38" t="s">
        <v>22</v>
      </c>
      <c r="B41" s="19"/>
      <c r="C41" s="19"/>
      <c r="D41" s="19"/>
      <c r="E41" s="61">
        <v>24000</v>
      </c>
      <c r="F41" s="23"/>
      <c r="G41" s="61">
        <v>0</v>
      </c>
      <c r="H41" s="23"/>
      <c r="I41" s="36">
        <f t="shared" si="0"/>
        <v>24000</v>
      </c>
    </row>
    <row r="42" spans="1:9" ht="15">
      <c r="A42" s="38" t="s">
        <v>16</v>
      </c>
      <c r="B42" s="19"/>
      <c r="C42" s="19"/>
      <c r="D42" s="19"/>
      <c r="E42" s="61">
        <v>2000</v>
      </c>
      <c r="F42" s="23"/>
      <c r="G42" s="61">
        <v>1149</v>
      </c>
      <c r="H42" s="23"/>
      <c r="I42" s="36">
        <f t="shared" si="0"/>
        <v>3149</v>
      </c>
    </row>
    <row r="43" spans="1:9" ht="15">
      <c r="A43" s="35" t="s">
        <v>75</v>
      </c>
      <c r="B43" s="78">
        <v>0.0055</v>
      </c>
      <c r="C43" s="78"/>
      <c r="D43" s="19"/>
      <c r="E43" s="62"/>
      <c r="F43" s="23"/>
      <c r="G43" s="62"/>
      <c r="H43" s="23"/>
      <c r="I43" s="37"/>
    </row>
    <row r="44" spans="1:9" ht="15">
      <c r="A44" s="35" t="s">
        <v>76</v>
      </c>
      <c r="B44" s="78">
        <v>0.0075</v>
      </c>
      <c r="C44" s="78"/>
      <c r="D44" s="19"/>
      <c r="E44" s="62"/>
      <c r="F44" s="23"/>
      <c r="G44" s="62"/>
      <c r="H44" s="23"/>
      <c r="I44" s="37"/>
    </row>
    <row r="45" spans="1:9" ht="15">
      <c r="A45" s="35" t="s">
        <v>77</v>
      </c>
      <c r="B45" s="78">
        <v>0.0065</v>
      </c>
      <c r="C45" s="78"/>
      <c r="D45" s="19"/>
      <c r="E45" s="61"/>
      <c r="F45" s="23"/>
      <c r="G45" s="61"/>
      <c r="H45" s="23"/>
      <c r="I45" s="36"/>
    </row>
    <row r="46" spans="1:9" ht="15">
      <c r="A46" s="39" t="s">
        <v>59</v>
      </c>
      <c r="B46" s="19"/>
      <c r="C46" s="19"/>
      <c r="D46" s="80">
        <f>SUM(D16:D42)</f>
        <v>1454</v>
      </c>
      <c r="E46" s="63">
        <f>SUM(E37:E42)</f>
        <v>1729000</v>
      </c>
      <c r="F46" s="80">
        <f>SUM(F16:F42)</f>
        <v>2448</v>
      </c>
      <c r="G46" s="64">
        <f>SUM(G37:G42)</f>
        <v>469742</v>
      </c>
      <c r="H46" s="80">
        <f>SUM(H16:H42)</f>
        <v>3902</v>
      </c>
      <c r="I46" s="40">
        <f t="shared" si="0"/>
        <v>2198742</v>
      </c>
    </row>
    <row r="47" spans="1:9" ht="15.75" thickBot="1">
      <c r="A47" s="65"/>
      <c r="B47" s="66"/>
      <c r="C47" s="66"/>
      <c r="D47" s="66"/>
      <c r="E47" s="66"/>
      <c r="F47" s="66"/>
      <c r="G47" s="66"/>
      <c r="H47" s="66"/>
      <c r="I47" s="67"/>
    </row>
    <row r="48" ht="15.75" thickTop="1">
      <c r="A48" t="s">
        <v>85</v>
      </c>
    </row>
    <row r="49" ht="15">
      <c r="A49" t="s">
        <v>86</v>
      </c>
    </row>
  </sheetData>
  <sheetProtection/>
  <printOptions horizontalCentered="1"/>
  <pageMargins left="0.5" right="0.5" top="0.25" bottom="0.25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="75" zoomScaleNormal="75" zoomScalePageLayoutView="0" workbookViewId="0" topLeftCell="A1">
      <selection activeCell="A1" sqref="A1:G37"/>
    </sheetView>
  </sheetViews>
  <sheetFormatPr defaultColWidth="8.88671875" defaultRowHeight="15"/>
  <cols>
    <col min="1" max="1" width="15.77734375" style="0" customWidth="1"/>
    <col min="2" max="2" width="10.77734375" style="0" customWidth="1"/>
    <col min="3" max="3" width="15.77734375" style="0" customWidth="1"/>
    <col min="4" max="4" width="10.77734375" style="0" customWidth="1"/>
    <col min="5" max="5" width="15.77734375" style="0" customWidth="1"/>
    <col min="6" max="6" width="10.77734375" style="0" customWidth="1"/>
    <col min="7" max="7" width="15.77734375" style="0" customWidth="1"/>
  </cols>
  <sheetData>
    <row r="1" spans="1:7" ht="15">
      <c r="A1" t="s">
        <v>88</v>
      </c>
      <c r="G1" s="96" t="s">
        <v>89</v>
      </c>
    </row>
    <row r="2" ht="15.75" thickBot="1"/>
    <row r="3" spans="1:7" ht="16.5" thickTop="1">
      <c r="A3" s="15" t="s">
        <v>67</v>
      </c>
      <c r="B3" s="7"/>
      <c r="C3" s="7"/>
      <c r="D3" s="7"/>
      <c r="E3" s="7"/>
      <c r="F3" s="7"/>
      <c r="G3" s="8"/>
    </row>
    <row r="4" spans="1:7" ht="15">
      <c r="A4" s="9" t="s">
        <v>74</v>
      </c>
      <c r="B4" s="10"/>
      <c r="C4" s="10"/>
      <c r="D4" s="10"/>
      <c r="E4" s="10"/>
      <c r="F4" s="10"/>
      <c r="G4" s="11"/>
    </row>
    <row r="5" spans="1:7" ht="15">
      <c r="A5" s="9"/>
      <c r="B5" s="10"/>
      <c r="C5" s="10"/>
      <c r="D5" s="10"/>
      <c r="E5" s="10"/>
      <c r="F5" s="10"/>
      <c r="G5" s="11"/>
    </row>
    <row r="6" spans="1:7" ht="15">
      <c r="A6" s="9" t="s">
        <v>17</v>
      </c>
      <c r="B6" s="10"/>
      <c r="C6" s="10"/>
      <c r="D6" s="10" t="s">
        <v>69</v>
      </c>
      <c r="E6" s="10"/>
      <c r="F6" s="10"/>
      <c r="G6" s="11"/>
    </row>
    <row r="7" spans="1:7" ht="15">
      <c r="A7" s="9" t="s">
        <v>18</v>
      </c>
      <c r="B7" s="10"/>
      <c r="C7" s="10"/>
      <c r="D7" s="10" t="s">
        <v>70</v>
      </c>
      <c r="E7" s="10"/>
      <c r="F7" s="10"/>
      <c r="G7" s="11"/>
    </row>
    <row r="8" spans="1:7" ht="15">
      <c r="A8" s="9" t="s">
        <v>61</v>
      </c>
      <c r="B8" s="10"/>
      <c r="C8" s="10"/>
      <c r="D8" s="10" t="s">
        <v>71</v>
      </c>
      <c r="E8" s="10"/>
      <c r="F8" s="10"/>
      <c r="G8" s="11"/>
    </row>
    <row r="9" spans="1:7" ht="15">
      <c r="A9" s="9" t="s">
        <v>57</v>
      </c>
      <c r="B9" s="10"/>
      <c r="C9" s="10"/>
      <c r="D9" s="10" t="s">
        <v>72</v>
      </c>
      <c r="E9" s="10"/>
      <c r="F9" s="10"/>
      <c r="G9" s="11"/>
    </row>
    <row r="10" spans="1:7" ht="15.75" thickBot="1">
      <c r="A10" s="12" t="s">
        <v>68</v>
      </c>
      <c r="B10" s="13"/>
      <c r="C10" s="13"/>
      <c r="D10" s="13" t="s">
        <v>73</v>
      </c>
      <c r="E10" s="13"/>
      <c r="F10" s="13"/>
      <c r="G10" s="14"/>
    </row>
    <row r="11" spans="1:7" ht="15.75" thickTop="1">
      <c r="A11" s="29"/>
      <c r="B11" s="16"/>
      <c r="C11" s="16"/>
      <c r="D11" s="16"/>
      <c r="E11" s="16"/>
      <c r="F11" s="17" t="s">
        <v>53</v>
      </c>
      <c r="G11" s="30"/>
    </row>
    <row r="12" spans="1:7" ht="15">
      <c r="A12" s="31"/>
      <c r="B12" s="19"/>
      <c r="C12" s="19"/>
      <c r="D12" s="20" t="s">
        <v>63</v>
      </c>
      <c r="E12" s="19"/>
      <c r="F12" s="20" t="s">
        <v>64</v>
      </c>
      <c r="G12" s="32"/>
    </row>
    <row r="13" spans="1:7" ht="15">
      <c r="A13" s="33"/>
      <c r="B13" s="20" t="s">
        <v>0</v>
      </c>
      <c r="C13" s="19"/>
      <c r="D13" s="20" t="s">
        <v>64</v>
      </c>
      <c r="E13" s="20" t="s">
        <v>65</v>
      </c>
      <c r="F13" s="20" t="s">
        <v>5</v>
      </c>
      <c r="G13" s="34" t="s">
        <v>64</v>
      </c>
    </row>
    <row r="14" spans="1:7" ht="15">
      <c r="A14" s="33"/>
      <c r="B14" s="20" t="s">
        <v>5</v>
      </c>
      <c r="C14" s="20" t="s">
        <v>0</v>
      </c>
      <c r="D14" s="20" t="s">
        <v>5</v>
      </c>
      <c r="E14" s="20" t="s">
        <v>66</v>
      </c>
      <c r="F14" s="20" t="s">
        <v>3</v>
      </c>
      <c r="G14" s="34" t="s">
        <v>66</v>
      </c>
    </row>
    <row r="15" spans="1:7" ht="15">
      <c r="A15" s="48" t="s">
        <v>2</v>
      </c>
      <c r="B15" s="20" t="s">
        <v>3</v>
      </c>
      <c r="C15" s="20" t="s">
        <v>4</v>
      </c>
      <c r="D15" s="20" t="s">
        <v>3</v>
      </c>
      <c r="E15" s="20" t="s">
        <v>3</v>
      </c>
      <c r="F15" s="20" t="s">
        <v>51</v>
      </c>
      <c r="G15" s="34" t="s">
        <v>3</v>
      </c>
    </row>
    <row r="16" spans="1:7" ht="15">
      <c r="A16" s="45"/>
      <c r="B16" s="27"/>
      <c r="C16" s="28"/>
      <c r="D16" s="27"/>
      <c r="E16" s="46"/>
      <c r="F16" s="27"/>
      <c r="G16" s="47"/>
    </row>
    <row r="17" spans="1:7" ht="15">
      <c r="A17" s="35" t="s">
        <v>6</v>
      </c>
      <c r="B17" s="21">
        <v>1091</v>
      </c>
      <c r="C17" s="22">
        <v>350000</v>
      </c>
      <c r="D17" s="23">
        <v>1466</v>
      </c>
      <c r="E17" s="22">
        <v>188322</v>
      </c>
      <c r="F17" s="23">
        <f>SUM(B17+D17)</f>
        <v>2557</v>
      </c>
      <c r="G17" s="36">
        <f>SUM(C17+E17)</f>
        <v>538322</v>
      </c>
    </row>
    <row r="18" spans="1:7" ht="15">
      <c r="A18" s="35" t="s">
        <v>7</v>
      </c>
      <c r="B18" s="21"/>
      <c r="C18" s="22">
        <v>8000</v>
      </c>
      <c r="D18" s="23"/>
      <c r="E18" s="22">
        <v>77432</v>
      </c>
      <c r="F18" s="23"/>
      <c r="G18" s="36">
        <f aca="true" t="shared" si="0" ref="G18:G36">SUM(C18+E18)</f>
        <v>85432</v>
      </c>
    </row>
    <row r="19" spans="1:7" ht="15">
      <c r="A19" s="35" t="s">
        <v>8</v>
      </c>
      <c r="B19" s="21"/>
      <c r="C19" s="22">
        <v>4000</v>
      </c>
      <c r="D19" s="23"/>
      <c r="E19" s="22">
        <v>54180</v>
      </c>
      <c r="F19" s="23"/>
      <c r="G19" s="36">
        <f t="shared" si="0"/>
        <v>58180</v>
      </c>
    </row>
    <row r="20" spans="1:7" ht="15">
      <c r="A20" s="35" t="s">
        <v>9</v>
      </c>
      <c r="B20" s="21"/>
      <c r="C20" s="22">
        <v>5500</v>
      </c>
      <c r="D20" s="23"/>
      <c r="E20" s="22">
        <v>40894</v>
      </c>
      <c r="F20" s="23"/>
      <c r="G20" s="36">
        <f t="shared" si="0"/>
        <v>46394</v>
      </c>
    </row>
    <row r="21" spans="1:7" ht="15">
      <c r="A21" s="35" t="s">
        <v>10</v>
      </c>
      <c r="B21" s="21">
        <v>95</v>
      </c>
      <c r="C21" s="24">
        <v>35000</v>
      </c>
      <c r="D21" s="23">
        <v>558</v>
      </c>
      <c r="E21" s="24">
        <v>2467</v>
      </c>
      <c r="F21" s="23">
        <f>SUM(B21+D21)</f>
        <v>653</v>
      </c>
      <c r="G21" s="37">
        <f t="shared" si="0"/>
        <v>37467</v>
      </c>
    </row>
    <row r="22" spans="1:7" ht="15">
      <c r="A22" s="38" t="s">
        <v>11</v>
      </c>
      <c r="B22" s="21"/>
      <c r="C22" s="22">
        <f>SUM(C17:C21)</f>
        <v>402500</v>
      </c>
      <c r="D22" s="23"/>
      <c r="E22" s="22">
        <f>SUM(E17:E21)</f>
        <v>363295</v>
      </c>
      <c r="F22" s="23"/>
      <c r="G22" s="36">
        <f t="shared" si="0"/>
        <v>765795</v>
      </c>
    </row>
    <row r="23" spans="1:7" ht="15">
      <c r="A23" s="35"/>
      <c r="B23" s="21"/>
      <c r="C23" s="22"/>
      <c r="D23" s="23"/>
      <c r="E23" s="22"/>
      <c r="F23" s="23"/>
      <c r="G23" s="36"/>
    </row>
    <row r="24" spans="1:7" ht="15">
      <c r="A24" s="35" t="s">
        <v>12</v>
      </c>
      <c r="B24" s="21">
        <v>268</v>
      </c>
      <c r="C24" s="22">
        <v>80000</v>
      </c>
      <c r="D24" s="23">
        <v>424</v>
      </c>
      <c r="E24" s="22">
        <v>20733</v>
      </c>
      <c r="F24" s="23">
        <f>SUM(B24+D24)</f>
        <v>692</v>
      </c>
      <c r="G24" s="36">
        <f t="shared" si="0"/>
        <v>100733</v>
      </c>
    </row>
    <row r="25" spans="1:7" ht="15">
      <c r="A25" s="35" t="s">
        <v>13</v>
      </c>
      <c r="B25" s="21"/>
      <c r="C25" s="22">
        <v>34000</v>
      </c>
      <c r="D25" s="23"/>
      <c r="E25" s="22">
        <v>0</v>
      </c>
      <c r="F25" s="23"/>
      <c r="G25" s="36">
        <f t="shared" si="0"/>
        <v>34000</v>
      </c>
    </row>
    <row r="26" spans="1:7" ht="15">
      <c r="A26" s="35" t="s">
        <v>14</v>
      </c>
      <c r="B26" s="21"/>
      <c r="C26" s="22">
        <v>12000</v>
      </c>
      <c r="D26" s="23"/>
      <c r="E26" s="22">
        <v>269</v>
      </c>
      <c r="F26" s="23"/>
      <c r="G26" s="36">
        <f t="shared" si="0"/>
        <v>12269</v>
      </c>
    </row>
    <row r="27" spans="1:7" ht="15">
      <c r="A27" s="35" t="s">
        <v>15</v>
      </c>
      <c r="B27" s="21"/>
      <c r="C27" s="24">
        <v>7000</v>
      </c>
      <c r="D27" s="23"/>
      <c r="E27" s="24">
        <v>55079</v>
      </c>
      <c r="F27" s="23"/>
      <c r="G27" s="37">
        <f t="shared" si="0"/>
        <v>62079</v>
      </c>
    </row>
    <row r="28" spans="1:7" ht="15">
      <c r="A28" s="35"/>
      <c r="B28" s="21"/>
      <c r="C28" s="24"/>
      <c r="D28" s="23"/>
      <c r="E28" s="24"/>
      <c r="F28" s="23"/>
      <c r="G28" s="36"/>
    </row>
    <row r="29" spans="1:7" ht="15">
      <c r="A29" s="38" t="s">
        <v>11</v>
      </c>
      <c r="B29" s="21"/>
      <c r="C29" s="22">
        <f>SUM(C17:C27)</f>
        <v>938000</v>
      </c>
      <c r="D29" s="23"/>
      <c r="E29" s="22">
        <f>SUM(E22:E27)</f>
        <v>439376</v>
      </c>
      <c r="F29" s="23"/>
      <c r="G29" s="36">
        <f t="shared" si="0"/>
        <v>1377376</v>
      </c>
    </row>
    <row r="30" spans="1:7" ht="15">
      <c r="A30" s="39"/>
      <c r="B30" s="21"/>
      <c r="C30" s="22"/>
      <c r="D30" s="23"/>
      <c r="E30" s="22"/>
      <c r="F30" s="23"/>
      <c r="G30" s="36"/>
    </row>
    <row r="31" spans="1:7" ht="15">
      <c r="A31" s="35" t="s">
        <v>23</v>
      </c>
      <c r="B31" s="21"/>
      <c r="C31" s="22">
        <v>50000</v>
      </c>
      <c r="D31" s="23"/>
      <c r="E31" s="22">
        <v>29217</v>
      </c>
      <c r="F31" s="23"/>
      <c r="G31" s="36">
        <f t="shared" si="0"/>
        <v>79217</v>
      </c>
    </row>
    <row r="32" spans="1:7" ht="15">
      <c r="A32" s="35" t="s">
        <v>21</v>
      </c>
      <c r="B32" s="21"/>
      <c r="C32" s="22">
        <v>15000</v>
      </c>
      <c r="D32" s="23"/>
      <c r="E32" s="22">
        <v>0</v>
      </c>
      <c r="F32" s="23"/>
      <c r="G32" s="36">
        <f t="shared" si="0"/>
        <v>15000</v>
      </c>
    </row>
    <row r="33" spans="1:7" ht="15">
      <c r="A33" s="35" t="s">
        <v>22</v>
      </c>
      <c r="B33" s="21"/>
      <c r="C33" s="22">
        <v>24000</v>
      </c>
      <c r="D33" s="23"/>
      <c r="E33" s="22">
        <v>0</v>
      </c>
      <c r="F33" s="23"/>
      <c r="G33" s="36">
        <f t="shared" si="0"/>
        <v>24000</v>
      </c>
    </row>
    <row r="34" spans="1:7" ht="15">
      <c r="A34" s="35" t="s">
        <v>16</v>
      </c>
      <c r="B34" s="21"/>
      <c r="C34" s="24">
        <v>2000</v>
      </c>
      <c r="D34" s="18"/>
      <c r="E34" s="24">
        <v>1149</v>
      </c>
      <c r="F34" s="23"/>
      <c r="G34" s="37">
        <f t="shared" si="0"/>
        <v>3149</v>
      </c>
    </row>
    <row r="35" spans="1:7" ht="15">
      <c r="A35" s="35"/>
      <c r="B35" s="21"/>
      <c r="C35" s="24"/>
      <c r="D35" s="23"/>
      <c r="E35" s="24"/>
      <c r="F35" s="23"/>
      <c r="G35" s="36"/>
    </row>
    <row r="36" spans="1:7" ht="15">
      <c r="A36" s="39" t="s">
        <v>59</v>
      </c>
      <c r="B36" s="21">
        <f>SUM(B17:B34)</f>
        <v>1454</v>
      </c>
      <c r="C36" s="25">
        <f>SUM(C29:C34)</f>
        <v>1029000</v>
      </c>
      <c r="D36" s="19">
        <f>SUM(D17:D34)</f>
        <v>2448</v>
      </c>
      <c r="E36" s="26">
        <f>SUM(E29:E34)</f>
        <v>469742</v>
      </c>
      <c r="F36" s="19">
        <f>SUM(F17:F34)</f>
        <v>3902</v>
      </c>
      <c r="G36" s="40">
        <f t="shared" si="0"/>
        <v>1498742</v>
      </c>
    </row>
    <row r="37" spans="1:7" ht="15.75" thickBot="1">
      <c r="A37" s="41"/>
      <c r="B37" s="42"/>
      <c r="C37" s="43"/>
      <c r="D37" s="43"/>
      <c r="E37" s="43"/>
      <c r="F37" s="43"/>
      <c r="G37" s="44"/>
    </row>
    <row r="38" spans="1:7" ht="15.75" thickTop="1">
      <c r="A38" s="3"/>
      <c r="B38" s="4"/>
      <c r="C38" s="3"/>
      <c r="D38" s="3"/>
      <c r="E38" s="3"/>
      <c r="F38" s="3"/>
      <c r="G38" s="3"/>
    </row>
    <row r="39" spans="1:7" ht="15">
      <c r="A39" s="5"/>
      <c r="B39" s="6"/>
      <c r="C39" s="5"/>
      <c r="D39" s="5"/>
      <c r="E39" s="5"/>
      <c r="F39" s="5"/>
      <c r="G39" s="5"/>
    </row>
  </sheetData>
  <sheetProtection/>
  <printOptions horizontalCentered="1"/>
  <pageMargins left="0.5" right="0.5" top="0.25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zoomScale="75" zoomScaleNormal="75" zoomScalePageLayoutView="0" workbookViewId="0" topLeftCell="A16">
      <selection activeCell="E1" sqref="E1"/>
    </sheetView>
  </sheetViews>
  <sheetFormatPr defaultColWidth="8.88671875" defaultRowHeight="15"/>
  <cols>
    <col min="1" max="1" width="17.77734375" style="0" customWidth="1"/>
    <col min="2" max="2" width="35.77734375" style="0" customWidth="1"/>
    <col min="3" max="3" width="10.77734375" style="0" customWidth="1"/>
    <col min="4" max="4" width="13.77734375" style="0" customWidth="1"/>
    <col min="5" max="5" width="14.6640625" style="0" customWidth="1"/>
    <col min="6" max="6" width="15.77734375" style="0" customWidth="1"/>
    <col min="7" max="7" width="12.77734375" style="0" customWidth="1"/>
    <col min="8" max="8" width="15.77734375" style="0" customWidth="1"/>
  </cols>
  <sheetData>
    <row r="1" spans="1:5" ht="20.25">
      <c r="A1" s="97" t="s">
        <v>102</v>
      </c>
      <c r="E1" s="98" t="s">
        <v>89</v>
      </c>
    </row>
    <row r="2" ht="16.5" thickBot="1">
      <c r="A2" s="1"/>
    </row>
    <row r="3" spans="1:5" ht="16.5" thickTop="1">
      <c r="A3" s="15" t="s">
        <v>54</v>
      </c>
      <c r="B3" s="7"/>
      <c r="C3" s="7"/>
      <c r="D3" s="7"/>
      <c r="E3" s="8"/>
    </row>
    <row r="4" spans="1:5" ht="15">
      <c r="A4" s="9"/>
      <c r="B4" s="10"/>
      <c r="C4" s="10"/>
      <c r="D4" s="10"/>
      <c r="E4" s="11"/>
    </row>
    <row r="5" spans="1:5" ht="15">
      <c r="A5" s="9" t="s">
        <v>17</v>
      </c>
      <c r="B5" s="10"/>
      <c r="C5" s="10"/>
      <c r="D5" s="10"/>
      <c r="E5" s="11"/>
    </row>
    <row r="6" spans="1:5" ht="15">
      <c r="A6" s="9" t="s">
        <v>18</v>
      </c>
      <c r="B6" s="10"/>
      <c r="C6" s="10"/>
      <c r="D6" s="10"/>
      <c r="E6" s="11"/>
    </row>
    <row r="7" spans="1:5" ht="15">
      <c r="A7" s="9" t="s">
        <v>103</v>
      </c>
      <c r="B7" s="10"/>
      <c r="C7" s="10"/>
      <c r="D7" s="10"/>
      <c r="E7" s="11"/>
    </row>
    <row r="8" spans="1:5" ht="15">
      <c r="A8" s="9" t="s">
        <v>58</v>
      </c>
      <c r="B8" s="10"/>
      <c r="C8" s="10"/>
      <c r="D8" s="10"/>
      <c r="E8" s="11"/>
    </row>
    <row r="9" spans="1:5" ht="15">
      <c r="A9" s="9" t="s">
        <v>92</v>
      </c>
      <c r="B9" s="10"/>
      <c r="C9" s="10"/>
      <c r="D9" s="10"/>
      <c r="E9" s="11"/>
    </row>
    <row r="10" spans="1:5" ht="15.75" thickBot="1">
      <c r="A10" s="12"/>
      <c r="B10" s="13"/>
      <c r="C10" s="13"/>
      <c r="D10" s="13"/>
      <c r="E10" s="14"/>
    </row>
    <row r="11" spans="1:8" ht="16.5" thickTop="1">
      <c r="A11" s="81" t="s">
        <v>27</v>
      </c>
      <c r="B11" s="82"/>
      <c r="C11" s="82"/>
      <c r="D11" s="83" t="s">
        <v>52</v>
      </c>
      <c r="E11" s="84" t="s">
        <v>53</v>
      </c>
      <c r="F11" s="1"/>
      <c r="H11" s="1"/>
    </row>
    <row r="12" spans="1:8" ht="15.75">
      <c r="A12" s="31"/>
      <c r="B12" s="18"/>
      <c r="C12" s="85" t="s">
        <v>0</v>
      </c>
      <c r="D12" s="85" t="s">
        <v>19</v>
      </c>
      <c r="E12" s="86" t="s">
        <v>1</v>
      </c>
      <c r="F12" s="1"/>
      <c r="G12" s="1"/>
      <c r="H12" s="1"/>
    </row>
    <row r="13" spans="1:8" ht="15.75">
      <c r="A13" s="87" t="s">
        <v>24</v>
      </c>
      <c r="B13" s="85" t="s">
        <v>25</v>
      </c>
      <c r="C13" s="85" t="s">
        <v>5</v>
      </c>
      <c r="D13" s="85" t="s">
        <v>5</v>
      </c>
      <c r="E13" s="86" t="s">
        <v>20</v>
      </c>
      <c r="F13" s="1"/>
      <c r="G13" s="1"/>
      <c r="H13" s="1"/>
    </row>
    <row r="14" spans="1:8" ht="15.75">
      <c r="A14" s="88" t="s">
        <v>35</v>
      </c>
      <c r="B14" s="89" t="s">
        <v>26</v>
      </c>
      <c r="C14" s="89" t="s">
        <v>3</v>
      </c>
      <c r="D14" s="89" t="s">
        <v>3</v>
      </c>
      <c r="E14" s="90" t="s">
        <v>51</v>
      </c>
      <c r="F14" s="2"/>
      <c r="G14" s="2"/>
      <c r="H14" s="2"/>
    </row>
    <row r="15" spans="1:5" ht="15">
      <c r="A15" s="31" t="s">
        <v>37</v>
      </c>
      <c r="B15" s="18"/>
      <c r="C15" s="18"/>
      <c r="D15" s="18"/>
      <c r="E15" s="32"/>
    </row>
    <row r="16" spans="1:5" ht="15">
      <c r="A16" s="31" t="s">
        <v>36</v>
      </c>
      <c r="B16" s="18"/>
      <c r="C16" s="18"/>
      <c r="D16" s="18"/>
      <c r="E16" s="32"/>
    </row>
    <row r="17" spans="1:5" ht="15">
      <c r="A17" s="91">
        <v>1</v>
      </c>
      <c r="B17" s="18" t="s">
        <v>48</v>
      </c>
      <c r="C17" s="18">
        <v>100</v>
      </c>
      <c r="D17" s="18">
        <v>500</v>
      </c>
      <c r="E17" s="32">
        <f>SUM(C17+D17)</f>
        <v>600</v>
      </c>
    </row>
    <row r="18" spans="1:5" ht="15">
      <c r="A18" s="91">
        <v>2</v>
      </c>
      <c r="B18" s="18" t="s">
        <v>28</v>
      </c>
      <c r="C18" s="18">
        <v>50</v>
      </c>
      <c r="D18" s="18">
        <v>25</v>
      </c>
      <c r="E18" s="32">
        <f aca="true" t="shared" si="0" ref="E18:E67">SUM(C18+D18)</f>
        <v>75</v>
      </c>
    </row>
    <row r="19" spans="1:5" ht="15">
      <c r="A19" s="91">
        <v>3</v>
      </c>
      <c r="B19" s="18" t="s">
        <v>29</v>
      </c>
      <c r="C19" s="18">
        <v>150</v>
      </c>
      <c r="D19" s="18">
        <v>35</v>
      </c>
      <c r="E19" s="32">
        <f t="shared" si="0"/>
        <v>185</v>
      </c>
    </row>
    <row r="20" spans="1:5" ht="15">
      <c r="A20" s="91">
        <v>4</v>
      </c>
      <c r="B20" s="18" t="s">
        <v>30</v>
      </c>
      <c r="C20" s="18">
        <v>140</v>
      </c>
      <c r="D20" s="18">
        <v>33</v>
      </c>
      <c r="E20" s="32">
        <f t="shared" si="0"/>
        <v>173</v>
      </c>
    </row>
    <row r="21" spans="1:5" ht="15">
      <c r="A21" s="91">
        <v>5</v>
      </c>
      <c r="B21" s="18" t="s">
        <v>31</v>
      </c>
      <c r="C21" s="18">
        <v>70</v>
      </c>
      <c r="D21" s="18">
        <v>81</v>
      </c>
      <c r="E21" s="32">
        <f t="shared" si="0"/>
        <v>151</v>
      </c>
    </row>
    <row r="22" spans="1:5" ht="15">
      <c r="A22" s="91">
        <v>6</v>
      </c>
      <c r="B22" s="18" t="s">
        <v>32</v>
      </c>
      <c r="C22" s="18">
        <v>33</v>
      </c>
      <c r="D22" s="18">
        <v>90</v>
      </c>
      <c r="E22" s="32">
        <f t="shared" si="0"/>
        <v>123</v>
      </c>
    </row>
    <row r="23" spans="1:5" ht="15">
      <c r="A23" s="91">
        <v>7</v>
      </c>
      <c r="B23" s="18" t="s">
        <v>33</v>
      </c>
      <c r="C23" s="18">
        <v>77</v>
      </c>
      <c r="D23" s="18">
        <v>170</v>
      </c>
      <c r="E23" s="32">
        <f t="shared" si="0"/>
        <v>247</v>
      </c>
    </row>
    <row r="24" spans="1:5" ht="15">
      <c r="A24" s="91">
        <v>8</v>
      </c>
      <c r="B24" s="18" t="s">
        <v>34</v>
      </c>
      <c r="C24" s="18">
        <v>34</v>
      </c>
      <c r="D24" s="18">
        <v>80</v>
      </c>
      <c r="E24" s="32">
        <f t="shared" si="0"/>
        <v>114</v>
      </c>
    </row>
    <row r="25" spans="1:5" ht="15">
      <c r="A25" s="91">
        <v>9</v>
      </c>
      <c r="B25" s="18" t="s">
        <v>38</v>
      </c>
      <c r="C25" s="18">
        <v>81</v>
      </c>
      <c r="D25" s="18">
        <v>40</v>
      </c>
      <c r="E25" s="32">
        <f t="shared" si="0"/>
        <v>121</v>
      </c>
    </row>
    <row r="26" spans="1:5" ht="15">
      <c r="A26" s="91">
        <v>10</v>
      </c>
      <c r="B26" s="18" t="s">
        <v>39</v>
      </c>
      <c r="C26" s="18">
        <v>25</v>
      </c>
      <c r="D26" s="18">
        <v>34</v>
      </c>
      <c r="E26" s="32">
        <f t="shared" si="0"/>
        <v>59</v>
      </c>
    </row>
    <row r="27" spans="1:5" ht="15">
      <c r="A27" s="91">
        <v>11</v>
      </c>
      <c r="B27" s="18" t="s">
        <v>55</v>
      </c>
      <c r="C27" s="18">
        <v>102</v>
      </c>
      <c r="D27" s="18">
        <v>150</v>
      </c>
      <c r="E27" s="32">
        <f t="shared" si="0"/>
        <v>252</v>
      </c>
    </row>
    <row r="28" spans="1:5" ht="15">
      <c r="A28" s="91">
        <v>12</v>
      </c>
      <c r="B28" s="18" t="s">
        <v>44</v>
      </c>
      <c r="C28" s="18">
        <v>49</v>
      </c>
      <c r="D28" s="18">
        <v>30</v>
      </c>
      <c r="E28" s="32">
        <f t="shared" si="0"/>
        <v>79</v>
      </c>
    </row>
    <row r="29" spans="1:5" ht="15">
      <c r="A29" s="91">
        <v>14</v>
      </c>
      <c r="B29" s="18" t="s">
        <v>45</v>
      </c>
      <c r="C29" s="18">
        <v>105</v>
      </c>
      <c r="D29" s="18">
        <v>77</v>
      </c>
      <c r="E29" s="32">
        <f t="shared" si="0"/>
        <v>182</v>
      </c>
    </row>
    <row r="30" spans="1:5" ht="15">
      <c r="A30" s="91">
        <v>15</v>
      </c>
      <c r="B30" s="18" t="s">
        <v>46</v>
      </c>
      <c r="C30" s="18">
        <v>40</v>
      </c>
      <c r="D30" s="18">
        <v>81</v>
      </c>
      <c r="E30" s="32">
        <f t="shared" si="0"/>
        <v>121</v>
      </c>
    </row>
    <row r="31" spans="1:5" ht="15">
      <c r="A31" s="91">
        <v>16</v>
      </c>
      <c r="B31" s="18" t="s">
        <v>47</v>
      </c>
      <c r="C31" s="18">
        <v>35</v>
      </c>
      <c r="D31" s="18">
        <v>40</v>
      </c>
      <c r="E31" s="32">
        <f t="shared" si="0"/>
        <v>75</v>
      </c>
    </row>
    <row r="32" spans="1:5" ht="15.75">
      <c r="A32" s="31"/>
      <c r="B32" s="92" t="s">
        <v>40</v>
      </c>
      <c r="C32" s="92">
        <f>SUM(C17:C31)</f>
        <v>1091</v>
      </c>
      <c r="D32" s="92">
        <f>SUM(D17:D31)</f>
        <v>1466</v>
      </c>
      <c r="E32" s="86">
        <f t="shared" si="0"/>
        <v>2557</v>
      </c>
    </row>
    <row r="33" spans="1:5" ht="15">
      <c r="A33" s="91"/>
      <c r="B33" s="18"/>
      <c r="C33" s="18"/>
      <c r="D33" s="18"/>
      <c r="E33" s="32"/>
    </row>
    <row r="34" spans="1:5" ht="15">
      <c r="A34" s="93" t="s">
        <v>41</v>
      </c>
      <c r="B34" s="18"/>
      <c r="C34" s="18"/>
      <c r="D34" s="18"/>
      <c r="E34" s="32">
        <f t="shared" si="0"/>
        <v>0</v>
      </c>
    </row>
    <row r="35" spans="1:5" ht="15">
      <c r="A35" s="91">
        <v>1</v>
      </c>
      <c r="B35" s="18" t="s">
        <v>48</v>
      </c>
      <c r="C35" s="18">
        <v>0</v>
      </c>
      <c r="D35" s="18">
        <v>0</v>
      </c>
      <c r="E35" s="32">
        <f t="shared" si="0"/>
        <v>0</v>
      </c>
    </row>
    <row r="36" spans="1:5" ht="15">
      <c r="A36" s="91">
        <v>2</v>
      </c>
      <c r="B36" s="18" t="s">
        <v>28</v>
      </c>
      <c r="C36" s="18">
        <v>10</v>
      </c>
      <c r="D36" s="18">
        <v>98</v>
      </c>
      <c r="E36" s="32">
        <f t="shared" si="0"/>
        <v>108</v>
      </c>
    </row>
    <row r="37" spans="1:5" ht="15">
      <c r="A37" s="91">
        <v>3</v>
      </c>
      <c r="B37" s="18" t="s">
        <v>29</v>
      </c>
      <c r="C37" s="18">
        <v>4</v>
      </c>
      <c r="D37" s="18">
        <v>0</v>
      </c>
      <c r="E37" s="32">
        <f t="shared" si="0"/>
        <v>4</v>
      </c>
    </row>
    <row r="38" spans="1:5" ht="15">
      <c r="A38" s="91">
        <v>4</v>
      </c>
      <c r="B38" s="18" t="s">
        <v>30</v>
      </c>
      <c r="C38" s="18">
        <v>0</v>
      </c>
      <c r="D38" s="18">
        <v>40</v>
      </c>
      <c r="E38" s="32">
        <f t="shared" si="0"/>
        <v>40</v>
      </c>
    </row>
    <row r="39" spans="1:5" ht="15">
      <c r="A39" s="91">
        <v>5</v>
      </c>
      <c r="B39" s="18" t="s">
        <v>31</v>
      </c>
      <c r="C39" s="18">
        <v>2</v>
      </c>
      <c r="D39" s="18">
        <v>0</v>
      </c>
      <c r="E39" s="32">
        <f t="shared" si="0"/>
        <v>2</v>
      </c>
    </row>
    <row r="40" spans="1:5" ht="15">
      <c r="A40" s="91">
        <v>6</v>
      </c>
      <c r="B40" s="18" t="s">
        <v>32</v>
      </c>
      <c r="C40" s="18">
        <v>15</v>
      </c>
      <c r="D40" s="18">
        <v>89</v>
      </c>
      <c r="E40" s="32">
        <f t="shared" si="0"/>
        <v>104</v>
      </c>
    </row>
    <row r="41" spans="1:5" ht="15">
      <c r="A41" s="91">
        <v>7</v>
      </c>
      <c r="B41" s="18" t="s">
        <v>33</v>
      </c>
      <c r="C41" s="18">
        <v>15</v>
      </c>
      <c r="D41" s="18">
        <v>0</v>
      </c>
      <c r="E41" s="32">
        <f t="shared" si="0"/>
        <v>15</v>
      </c>
    </row>
    <row r="42" spans="1:5" ht="15">
      <c r="A42" s="91">
        <v>8</v>
      </c>
      <c r="B42" s="18" t="s">
        <v>34</v>
      </c>
      <c r="C42" s="18">
        <v>0</v>
      </c>
      <c r="D42" s="18">
        <v>15</v>
      </c>
      <c r="E42" s="32">
        <f t="shared" si="0"/>
        <v>15</v>
      </c>
    </row>
    <row r="43" spans="1:5" ht="15">
      <c r="A43" s="91">
        <v>9</v>
      </c>
      <c r="B43" s="18" t="s">
        <v>38</v>
      </c>
      <c r="C43" s="18">
        <v>0</v>
      </c>
      <c r="D43" s="18">
        <v>7</v>
      </c>
      <c r="E43" s="32">
        <f t="shared" si="0"/>
        <v>7</v>
      </c>
    </row>
    <row r="44" spans="1:5" ht="15">
      <c r="A44" s="91">
        <v>10</v>
      </c>
      <c r="B44" s="18" t="s">
        <v>39</v>
      </c>
      <c r="C44" s="18">
        <v>0</v>
      </c>
      <c r="D44" s="18">
        <v>10</v>
      </c>
      <c r="E44" s="32">
        <f t="shared" si="0"/>
        <v>10</v>
      </c>
    </row>
    <row r="45" spans="1:5" ht="15">
      <c r="A45" s="91">
        <v>11</v>
      </c>
      <c r="B45" s="18" t="s">
        <v>56</v>
      </c>
      <c r="C45" s="18">
        <v>40</v>
      </c>
      <c r="D45" s="18">
        <v>128</v>
      </c>
      <c r="E45" s="32">
        <f t="shared" si="0"/>
        <v>168</v>
      </c>
    </row>
    <row r="46" spans="1:5" ht="15">
      <c r="A46" s="91">
        <v>12</v>
      </c>
      <c r="B46" s="18" t="s">
        <v>44</v>
      </c>
      <c r="C46" s="18">
        <v>0</v>
      </c>
      <c r="D46" s="18">
        <v>15</v>
      </c>
      <c r="E46" s="32">
        <f t="shared" si="0"/>
        <v>15</v>
      </c>
    </row>
    <row r="47" spans="1:5" ht="15">
      <c r="A47" s="91">
        <v>14</v>
      </c>
      <c r="B47" s="18" t="s">
        <v>45</v>
      </c>
      <c r="C47" s="18">
        <v>4</v>
      </c>
      <c r="D47" s="18">
        <v>81</v>
      </c>
      <c r="E47" s="32">
        <f t="shared" si="0"/>
        <v>85</v>
      </c>
    </row>
    <row r="48" spans="1:5" ht="15">
      <c r="A48" s="91">
        <v>15</v>
      </c>
      <c r="B48" s="18" t="s">
        <v>46</v>
      </c>
      <c r="C48" s="18">
        <v>0</v>
      </c>
      <c r="D48" s="18">
        <v>0</v>
      </c>
      <c r="E48" s="32">
        <f t="shared" si="0"/>
        <v>0</v>
      </c>
    </row>
    <row r="49" spans="1:5" ht="15">
      <c r="A49" s="91">
        <v>16</v>
      </c>
      <c r="B49" s="18" t="s">
        <v>47</v>
      </c>
      <c r="C49" s="18">
        <v>5</v>
      </c>
      <c r="D49" s="18">
        <v>75</v>
      </c>
      <c r="E49" s="32">
        <f t="shared" si="0"/>
        <v>80</v>
      </c>
    </row>
    <row r="50" spans="1:5" ht="15.75">
      <c r="A50" s="31"/>
      <c r="B50" s="85" t="s">
        <v>50</v>
      </c>
      <c r="C50" s="85">
        <f>SUM(C35:C49)</f>
        <v>95</v>
      </c>
      <c r="D50" s="85">
        <f>SUM(D35:D49)</f>
        <v>558</v>
      </c>
      <c r="E50" s="86">
        <f t="shared" si="0"/>
        <v>653</v>
      </c>
    </row>
    <row r="51" spans="1:5" ht="15">
      <c r="A51" s="31"/>
      <c r="B51" s="18"/>
      <c r="C51" s="18"/>
      <c r="D51" s="18"/>
      <c r="E51" s="32"/>
    </row>
    <row r="52" spans="1:5" ht="15">
      <c r="A52" s="93" t="s">
        <v>42</v>
      </c>
      <c r="B52" s="18"/>
      <c r="C52" s="18"/>
      <c r="D52" s="18"/>
      <c r="E52" s="32">
        <f t="shared" si="0"/>
        <v>0</v>
      </c>
    </row>
    <row r="53" spans="1:5" ht="15">
      <c r="A53" s="91">
        <v>1</v>
      </c>
      <c r="B53" s="18" t="s">
        <v>48</v>
      </c>
      <c r="C53" s="18">
        <v>0</v>
      </c>
      <c r="D53" s="18">
        <v>0</v>
      </c>
      <c r="E53" s="32">
        <f t="shared" si="0"/>
        <v>0</v>
      </c>
    </row>
    <row r="54" spans="1:5" ht="15">
      <c r="A54" s="91">
        <v>2</v>
      </c>
      <c r="B54" s="18" t="s">
        <v>28</v>
      </c>
      <c r="C54" s="18">
        <v>55</v>
      </c>
      <c r="D54" s="18">
        <v>100</v>
      </c>
      <c r="E54" s="32">
        <f t="shared" si="0"/>
        <v>155</v>
      </c>
    </row>
    <row r="55" spans="1:5" ht="15">
      <c r="A55" s="91">
        <v>3</v>
      </c>
      <c r="B55" s="18" t="s">
        <v>29</v>
      </c>
      <c r="C55" s="18">
        <v>20</v>
      </c>
      <c r="D55" s="18">
        <v>15</v>
      </c>
      <c r="E55" s="32">
        <f t="shared" si="0"/>
        <v>35</v>
      </c>
    </row>
    <row r="56" spans="1:5" ht="15">
      <c r="A56" s="91">
        <v>4</v>
      </c>
      <c r="B56" s="18" t="s">
        <v>30</v>
      </c>
      <c r="C56" s="18">
        <v>34</v>
      </c>
      <c r="D56" s="18">
        <v>40</v>
      </c>
      <c r="E56" s="32">
        <f t="shared" si="0"/>
        <v>74</v>
      </c>
    </row>
    <row r="57" spans="1:5" ht="15">
      <c r="A57" s="91">
        <v>5</v>
      </c>
      <c r="B57" s="18" t="s">
        <v>31</v>
      </c>
      <c r="C57" s="18">
        <v>33</v>
      </c>
      <c r="D57" s="18">
        <v>10</v>
      </c>
      <c r="E57" s="32">
        <f t="shared" si="0"/>
        <v>43</v>
      </c>
    </row>
    <row r="58" spans="1:5" ht="15">
      <c r="A58" s="91">
        <v>6</v>
      </c>
      <c r="B58" s="18" t="s">
        <v>32</v>
      </c>
      <c r="C58" s="18">
        <v>40</v>
      </c>
      <c r="D58" s="18">
        <v>50</v>
      </c>
      <c r="E58" s="32">
        <f t="shared" si="0"/>
        <v>90</v>
      </c>
    </row>
    <row r="59" spans="1:5" ht="15">
      <c r="A59" s="91">
        <v>7</v>
      </c>
      <c r="B59" s="18" t="s">
        <v>33</v>
      </c>
      <c r="C59" s="18">
        <v>33</v>
      </c>
      <c r="D59" s="18">
        <v>43</v>
      </c>
      <c r="E59" s="32">
        <f t="shared" si="0"/>
        <v>76</v>
      </c>
    </row>
    <row r="60" spans="1:5" ht="15">
      <c r="A60" s="91">
        <v>8</v>
      </c>
      <c r="B60" s="18" t="s">
        <v>34</v>
      </c>
      <c r="C60" s="18">
        <v>21</v>
      </c>
      <c r="D60" s="18">
        <v>0</v>
      </c>
      <c r="E60" s="32">
        <f t="shared" si="0"/>
        <v>21</v>
      </c>
    </row>
    <row r="61" spans="1:5" ht="15">
      <c r="A61" s="91">
        <v>9</v>
      </c>
      <c r="B61" s="18" t="s">
        <v>38</v>
      </c>
      <c r="C61" s="18">
        <v>0</v>
      </c>
      <c r="D61" s="18">
        <v>0</v>
      </c>
      <c r="E61" s="32">
        <f t="shared" si="0"/>
        <v>0</v>
      </c>
    </row>
    <row r="62" spans="1:5" ht="15">
      <c r="A62" s="91">
        <v>10</v>
      </c>
      <c r="B62" s="18" t="s">
        <v>39</v>
      </c>
      <c r="C62" s="18">
        <v>0</v>
      </c>
      <c r="D62" s="18">
        <v>0</v>
      </c>
      <c r="E62" s="32">
        <f t="shared" si="0"/>
        <v>0</v>
      </c>
    </row>
    <row r="63" spans="1:5" ht="15">
      <c r="A63" s="91">
        <v>11</v>
      </c>
      <c r="B63" s="18" t="s">
        <v>56</v>
      </c>
      <c r="C63" s="18">
        <v>25</v>
      </c>
      <c r="D63" s="18">
        <v>104</v>
      </c>
      <c r="E63" s="32">
        <f t="shared" si="0"/>
        <v>129</v>
      </c>
    </row>
    <row r="64" spans="1:5" ht="15">
      <c r="A64" s="91">
        <v>12</v>
      </c>
      <c r="B64" s="18" t="s">
        <v>44</v>
      </c>
      <c r="C64" s="18">
        <v>0</v>
      </c>
      <c r="D64" s="18">
        <v>4</v>
      </c>
      <c r="E64" s="32">
        <f t="shared" si="0"/>
        <v>4</v>
      </c>
    </row>
    <row r="65" spans="1:5" ht="15">
      <c r="A65" s="91">
        <v>14</v>
      </c>
      <c r="B65" s="18" t="s">
        <v>45</v>
      </c>
      <c r="C65" s="18">
        <v>4</v>
      </c>
      <c r="D65" s="18">
        <v>48</v>
      </c>
      <c r="E65" s="32">
        <f t="shared" si="0"/>
        <v>52</v>
      </c>
    </row>
    <row r="66" spans="1:5" ht="15">
      <c r="A66" s="91">
        <v>15</v>
      </c>
      <c r="B66" s="18" t="s">
        <v>46</v>
      </c>
      <c r="C66" s="18">
        <v>0</v>
      </c>
      <c r="D66" s="18">
        <v>0</v>
      </c>
      <c r="E66" s="32">
        <f t="shared" si="0"/>
        <v>0</v>
      </c>
    </row>
    <row r="67" spans="1:5" ht="15">
      <c r="A67" s="91">
        <v>16</v>
      </c>
      <c r="B67" s="18" t="s">
        <v>47</v>
      </c>
      <c r="C67" s="18">
        <v>3</v>
      </c>
      <c r="D67" s="18">
        <v>10</v>
      </c>
      <c r="E67" s="32">
        <f t="shared" si="0"/>
        <v>13</v>
      </c>
    </row>
    <row r="68" spans="1:5" ht="15.75">
      <c r="A68" s="88"/>
      <c r="B68" s="85" t="s">
        <v>49</v>
      </c>
      <c r="C68" s="85">
        <f>SUM(C53:C67)</f>
        <v>268</v>
      </c>
      <c r="D68" s="85">
        <f>SUM(D53:D67)</f>
        <v>424</v>
      </c>
      <c r="E68" s="86">
        <f>SUM(E53:E67)</f>
        <v>692</v>
      </c>
    </row>
    <row r="69" spans="1:5" ht="15.75">
      <c r="A69" s="88"/>
      <c r="B69" s="85"/>
      <c r="C69" s="85"/>
      <c r="D69" s="85"/>
      <c r="E69" s="86"/>
    </row>
    <row r="70" spans="1:5" ht="18">
      <c r="A70" s="87" t="s">
        <v>43</v>
      </c>
      <c r="B70" s="18"/>
      <c r="C70" s="94">
        <f>SUM(C32+C50+C68)</f>
        <v>1454</v>
      </c>
      <c r="D70" s="94">
        <f>SUM(D32+D50+D68)</f>
        <v>2448</v>
      </c>
      <c r="E70" s="95">
        <f>SUM(E32+E50+E68)</f>
        <v>3902</v>
      </c>
    </row>
    <row r="71" spans="1:5" ht="15.75" thickBot="1">
      <c r="A71" s="65"/>
      <c r="B71" s="66"/>
      <c r="C71" s="66"/>
      <c r="D71" s="66"/>
      <c r="E71" s="67"/>
    </row>
    <row r="72" ht="15.75" thickTop="1"/>
  </sheetData>
  <sheetProtection/>
  <printOptions horizontalCentered="1"/>
  <pageMargins left="0.5" right="0.5" top="0.25" bottom="0.5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VanDyke</dc:creator>
  <cp:keywords/>
  <dc:description/>
  <cp:lastModifiedBy>92321</cp:lastModifiedBy>
  <cp:lastPrinted>2008-03-04T17:30:47Z</cp:lastPrinted>
  <dcterms:created xsi:type="dcterms:W3CDTF">2001-11-29T19:30:10Z</dcterms:created>
  <dcterms:modified xsi:type="dcterms:W3CDTF">2021-11-04T06:43:58Z</dcterms:modified>
  <cp:category/>
  <cp:version/>
  <cp:contentType/>
  <cp:contentStatus/>
</cp:coreProperties>
</file>