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04B1D31C-CBBE-4C9A-9605-58F9519D523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Estimator Template" sheetId="1" r:id="rId1"/>
  </sheets>
  <externalReferences>
    <externalReference r:id="rId2"/>
  </externalReferences>
  <definedNames>
    <definedName name="_xlnm.Print_Area" localSheetId="0">'Project Estimator Template'!$B$3:$N$25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3" i="1"/>
  <c r="N14" i="1"/>
  <c r="N15" i="1"/>
  <c r="N17" i="1"/>
  <c r="N18" i="1"/>
  <c r="N19" i="1"/>
  <c r="N21" i="1"/>
  <c r="N22" i="1"/>
  <c r="N23" i="1"/>
  <c r="N24" i="1"/>
  <c r="I7" i="1" l="1"/>
  <c r="J7" i="1"/>
  <c r="K7" i="1"/>
  <c r="L7" i="1"/>
  <c r="M7" i="1"/>
  <c r="I12" i="1"/>
  <c r="J12" i="1"/>
  <c r="K12" i="1"/>
  <c r="L12" i="1"/>
  <c r="M12" i="1"/>
  <c r="I16" i="1"/>
  <c r="J16" i="1"/>
  <c r="K16" i="1"/>
  <c r="L16" i="1"/>
  <c r="M16" i="1"/>
  <c r="I20" i="1"/>
  <c r="J20" i="1"/>
  <c r="K20" i="1"/>
  <c r="L20" i="1"/>
  <c r="M20" i="1"/>
  <c r="H20" i="1"/>
  <c r="H16" i="1"/>
  <c r="H12" i="1"/>
  <c r="H7" i="1"/>
  <c r="N20" i="1" l="1"/>
  <c r="N16" i="1"/>
  <c r="M25" i="1"/>
  <c r="N12" i="1"/>
  <c r="N7" i="1"/>
  <c r="H25" i="1"/>
  <c r="B5" i="1" s="1"/>
  <c r="B6" i="1" s="1"/>
  <c r="L25" i="1"/>
  <c r="K25" i="1"/>
  <c r="I25" i="1"/>
  <c r="J25" i="1"/>
  <c r="N25" i="1" l="1"/>
  <c r="B4" i="1"/>
</calcChain>
</file>

<file path=xl/sharedStrings.xml><?xml version="1.0" encoding="utf-8"?>
<sst xmlns="http://schemas.openxmlformats.org/spreadsheetml/2006/main" count="63" uniqueCount="53">
  <si>
    <t>PROJECT PHASE</t>
  </si>
  <si>
    <t>ESTIMATED</t>
  </si>
  <si>
    <t>HOURS</t>
  </si>
  <si>
    <t>DEVELOPERS</t>
  </si>
  <si>
    <t>COST</t>
  </si>
  <si>
    <t>PROJECT NAME</t>
  </si>
  <si>
    <t>PROJECT NO.</t>
  </si>
  <si>
    <t>START DATE</t>
  </si>
  <si>
    <t>END DATE</t>
  </si>
  <si>
    <t>CLIENT NAME</t>
  </si>
  <si>
    <t>PROJECT MGR.</t>
  </si>
  <si>
    <t>DELIVERABLES TOTAL</t>
  </si>
  <si>
    <t>ID</t>
  </si>
  <si>
    <t>ASSOC.</t>
  </si>
  <si>
    <t>AVG.</t>
  </si>
  <si>
    <t>TOTALS</t>
  </si>
  <si>
    <t>REQ'D</t>
  </si>
  <si>
    <t>PHASE 1.1</t>
  </si>
  <si>
    <t>PHASE 1.2</t>
  </si>
  <si>
    <t>PHASE 1.3</t>
  </si>
  <si>
    <t>PHASE 1.4</t>
  </si>
  <si>
    <t>PHASE 1.0</t>
  </si>
  <si>
    <t>PHASE 2.0</t>
  </si>
  <si>
    <t>PHASE 2.1</t>
  </si>
  <si>
    <t>PHASE 2.2</t>
  </si>
  <si>
    <t>PHASE 2.3</t>
  </si>
  <si>
    <t>PHASE 3.0</t>
  </si>
  <si>
    <t>PHASE 3.2</t>
  </si>
  <si>
    <t>PHASE 3.1</t>
  </si>
  <si>
    <t>PHASE 3.3</t>
  </si>
  <si>
    <t>PHASE 4</t>
  </si>
  <si>
    <t>PHASE 4.1</t>
  </si>
  <si>
    <t>PHASE 4.2</t>
  </si>
  <si>
    <t>PHASE 4.3</t>
  </si>
  <si>
    <t>PHASE 4.4</t>
  </si>
  <si>
    <t>ESTIMATED HOURS</t>
  </si>
  <si>
    <t>ANALYSTS</t>
  </si>
  <si>
    <t>STATUS</t>
  </si>
  <si>
    <t>STATUS KEY</t>
  </si>
  <si>
    <t>NOT STARTED</t>
  </si>
  <si>
    <t>IN PROGRESS</t>
  </si>
  <si>
    <t>COMPLETE</t>
  </si>
  <si>
    <t>ON HOLD</t>
  </si>
  <si>
    <t>ADDITIONAL</t>
  </si>
  <si>
    <t>COSTS</t>
  </si>
  <si>
    <t>PER PHASE</t>
  </si>
  <si>
    <t>FULL-TIME EQUIVALENT</t>
  </si>
  <si>
    <t>TOTAL COST</t>
  </si>
  <si>
    <t>PROJECT ESTIMATE COMMENTS</t>
  </si>
  <si>
    <t>ESTIMATED ASSOCIATES</t>
  </si>
  <si>
    <t>DATE ESTIMATE PREPARED</t>
  </si>
  <si>
    <t>PROJECT ESTIMATE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</si>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</sst>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12"/>
      <name val="Lato"/>
      <family val="2"/>
    </font>
    <font>
      <sz val="18"/>
      <name val="Lato"/>
      <family val="2"/>
    </font>
    <font>
      <sz val="10"/>
      <name val="Lato"/>
      <family val="2"/>
    </font>
    <font>
      <b/>
      <sz val="18"/>
      <name val="Lato"/>
      <family val="2"/>
    </font>
    <font>
      <b/>
      <sz val="8"/>
      <name val="Lato"/>
      <family val="2"/>
    </font>
    <font>
      <sz val="26"/>
      <name val="Lato"/>
      <family val="2"/>
    </font>
    <font>
      <b/>
      <sz val="26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6" fillId="3" borderId="4" xfId="0" applyFont="1" applyFill="1" applyBorder="1" applyAlignment="1">
      <alignment horizontal="left" vertical="center" indent="1"/>
    </xf>
    <xf numFmtId="2" fontId="6" fillId="3" borderId="4" xfId="0" applyNumberFormat="1" applyFont="1" applyFill="1" applyBorder="1" applyAlignment="1">
      <alignment horizontal="right" vertical="center" indent="1"/>
    </xf>
    <xf numFmtId="0" fontId="7" fillId="3" borderId="4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8" fillId="3" borderId="0" xfId="0" applyFont="1" applyFill="1" applyBorder="1"/>
    <xf numFmtId="0" fontId="6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right" vertical="top"/>
    </xf>
    <xf numFmtId="0" fontId="6" fillId="3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 indent="1"/>
    </xf>
    <xf numFmtId="2" fontId="7" fillId="3" borderId="4" xfId="0" applyNumberFormat="1" applyFont="1" applyFill="1" applyBorder="1" applyAlignment="1">
      <alignment horizontal="right" vertical="center" indent="1"/>
    </xf>
    <xf numFmtId="1" fontId="7" fillId="3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left" vertical="center"/>
    </xf>
    <xf numFmtId="0" fontId="10" fillId="3" borderId="0" xfId="0" applyFont="1" applyFill="1"/>
    <xf numFmtId="0" fontId="7" fillId="3" borderId="0" xfId="0" applyFont="1" applyFill="1"/>
    <xf numFmtId="0" fontId="6" fillId="3" borderId="4" xfId="0" applyFont="1" applyFill="1" applyBorder="1" applyAlignment="1">
      <alignment horizontal="right" vertical="center" wrapText="1" indent="1"/>
    </xf>
    <xf numFmtId="2" fontId="6" fillId="4" borderId="4" xfId="0" applyNumberFormat="1" applyFont="1" applyFill="1" applyBorder="1" applyAlignment="1">
      <alignment horizontal="right" vertical="center" wrapText="1" indent="1"/>
    </xf>
    <xf numFmtId="1" fontId="6" fillId="4" borderId="4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left" vertical="center" wrapText="1"/>
    </xf>
    <xf numFmtId="165" fontId="6" fillId="4" borderId="4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wrapText="1"/>
    </xf>
    <xf numFmtId="164" fontId="6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vertical="center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6" fillId="3" borderId="5" xfId="0" applyFont="1" applyFill="1" applyBorder="1" applyAlignment="1">
      <alignment horizontal="left" vertical="center" indent="1"/>
    </xf>
    <xf numFmtId="165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1"/>
    </xf>
    <xf numFmtId="2" fontId="6" fillId="3" borderId="5" xfId="0" applyNumberFormat="1" applyFont="1" applyFill="1" applyBorder="1" applyAlignment="1">
      <alignment horizontal="center" vertical="center"/>
    </xf>
    <xf numFmtId="0" fontId="5" fillId="3" borderId="2" xfId="8" applyFont="1" applyFill="1" applyBorder="1" applyAlignment="1">
      <alignment horizontal="center" vertical="center"/>
    </xf>
    <xf numFmtId="0" fontId="5" fillId="3" borderId="3" xfId="8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2:Q350"/>
  <sheetViews>
    <sheetView showGridLines="0" tabSelected="1" topLeftCell="D1" workbookViewId="0">
      <pane ySplit="2" topLeftCell="A39" activePane="bottomLeft" state="frozen"/>
      <selection pane="bottomLeft" activeCell="H6" sqref="H6:N6"/>
    </sheetView>
  </sheetViews>
  <sheetFormatPr defaultColWidth="11" defaultRowHeight="15" x14ac:dyDescent="0.2"/>
  <cols>
    <col min="1" max="1" width="3.25" style="5" customWidth="1"/>
    <col min="2" max="2" width="13" style="5" customWidth="1"/>
    <col min="3" max="3" width="37.25" style="4" customWidth="1"/>
    <col min="4" max="4" width="1.5" style="5" customWidth="1"/>
    <col min="5" max="5" width="5.75" style="5" customWidth="1"/>
    <col min="6" max="6" width="32.75" style="5" customWidth="1"/>
    <col min="7" max="7" width="11.75" style="5" customWidth="1"/>
    <col min="8" max="8" width="10.75" style="5" customWidth="1"/>
    <col min="9" max="9" width="7.75" style="5" customWidth="1"/>
    <col min="10" max="10" width="10.75" style="5" customWidth="1"/>
    <col min="11" max="11" width="7.75" style="5" customWidth="1"/>
    <col min="12" max="14" width="10.75" style="5" customWidth="1"/>
    <col min="15" max="15" width="3.25" style="5" customWidth="1"/>
    <col min="16" max="16" width="11.75" style="5" customWidth="1"/>
    <col min="17" max="17" width="3" style="5" customWidth="1"/>
    <col min="18" max="18" width="3.25" style="5" customWidth="1"/>
    <col min="19" max="16384" width="11" style="5"/>
  </cols>
  <sheetData>
    <row r="2" spans="2:17" s="42" customFormat="1" ht="32.25" x14ac:dyDescent="0.4">
      <c r="C2" s="43"/>
      <c r="F2" s="44"/>
      <c r="G2" s="45" t="s">
        <v>51</v>
      </c>
      <c r="H2" s="45"/>
      <c r="I2" s="45"/>
      <c r="J2" s="45"/>
    </row>
    <row r="3" spans="2:17" ht="28.9" customHeight="1" x14ac:dyDescent="0.2">
      <c r="B3" s="47"/>
      <c r="C3" s="48"/>
      <c r="D3" s="6"/>
      <c r="E3" s="7"/>
      <c r="F3" s="8"/>
      <c r="G3" s="8"/>
      <c r="H3" s="8"/>
      <c r="I3" s="8"/>
      <c r="J3" s="8"/>
      <c r="K3" s="9"/>
      <c r="L3" s="31"/>
      <c r="M3" s="32"/>
      <c r="N3" s="10"/>
    </row>
    <row r="4" spans="2:17" ht="22.15" customHeight="1" x14ac:dyDescent="0.2">
      <c r="B4" s="18">
        <f>SUM(I25,K25)</f>
        <v>51</v>
      </c>
      <c r="C4" s="1" t="s">
        <v>49</v>
      </c>
      <c r="E4" s="11"/>
      <c r="F4" s="11"/>
      <c r="G4" s="11"/>
      <c r="H4" s="12"/>
      <c r="I4" s="52" t="s">
        <v>3</v>
      </c>
      <c r="J4" s="52"/>
      <c r="K4" s="52" t="s">
        <v>36</v>
      </c>
      <c r="L4" s="52"/>
      <c r="M4" s="12" t="s">
        <v>43</v>
      </c>
      <c r="N4" s="12"/>
      <c r="P4" s="34"/>
    </row>
    <row r="5" spans="2:17" ht="22.15" customHeight="1" x14ac:dyDescent="0.2">
      <c r="B5" s="49">
        <f>H25</f>
        <v>89</v>
      </c>
      <c r="C5" s="46" t="s">
        <v>35</v>
      </c>
      <c r="E5" s="36" t="s">
        <v>12</v>
      </c>
      <c r="F5" s="36" t="s">
        <v>0</v>
      </c>
      <c r="G5" s="36" t="s">
        <v>37</v>
      </c>
      <c r="H5" s="37" t="s">
        <v>1</v>
      </c>
      <c r="I5" s="38" t="s">
        <v>13</v>
      </c>
      <c r="J5" s="38" t="s">
        <v>14</v>
      </c>
      <c r="K5" s="38" t="s">
        <v>13</v>
      </c>
      <c r="L5" s="38" t="s">
        <v>14</v>
      </c>
      <c r="M5" s="37" t="s">
        <v>44</v>
      </c>
      <c r="N5" s="37" t="s">
        <v>47</v>
      </c>
      <c r="P5" s="41" t="s">
        <v>38</v>
      </c>
    </row>
    <row r="6" spans="2:17" ht="22.15" customHeight="1" x14ac:dyDescent="0.2">
      <c r="B6" s="39">
        <f>B5/2080</f>
        <v>4.2788461538461539E-2</v>
      </c>
      <c r="C6" s="1" t="s">
        <v>46</v>
      </c>
      <c r="E6" s="15"/>
      <c r="F6" s="15"/>
      <c r="G6" s="15"/>
      <c r="H6" s="13" t="s">
        <v>2</v>
      </c>
      <c r="I6" s="13" t="s">
        <v>16</v>
      </c>
      <c r="J6" s="13" t="s">
        <v>4</v>
      </c>
      <c r="K6" s="13" t="s">
        <v>16</v>
      </c>
      <c r="L6" s="13" t="s">
        <v>4</v>
      </c>
      <c r="M6" s="13" t="s">
        <v>45</v>
      </c>
      <c r="N6" s="13"/>
      <c r="P6" s="34"/>
    </row>
    <row r="7" spans="2:17" ht="28.9" customHeight="1" x14ac:dyDescent="0.2">
      <c r="B7" s="40" t="s">
        <v>5</v>
      </c>
      <c r="C7" s="3"/>
      <c r="E7" s="16">
        <v>1</v>
      </c>
      <c r="F7" s="16" t="s">
        <v>21</v>
      </c>
      <c r="G7" s="17" t="s">
        <v>40</v>
      </c>
      <c r="H7" s="2">
        <f>SUM(H8:H11)</f>
        <v>23</v>
      </c>
      <c r="I7" s="18">
        <f t="shared" ref="I7:M7" si="0">SUM(I8:I11)</f>
        <v>8</v>
      </c>
      <c r="J7" s="19">
        <f t="shared" si="0"/>
        <v>1650</v>
      </c>
      <c r="K7" s="18">
        <f t="shared" si="0"/>
        <v>6</v>
      </c>
      <c r="L7" s="19">
        <f t="shared" si="0"/>
        <v>600</v>
      </c>
      <c r="M7" s="19">
        <f t="shared" si="0"/>
        <v>1600</v>
      </c>
      <c r="N7" s="19">
        <f>SUM(J7,L7,M7)</f>
        <v>3850</v>
      </c>
      <c r="P7" s="35" t="s">
        <v>39</v>
      </c>
    </row>
    <row r="8" spans="2:17" ht="28.9" customHeight="1" x14ac:dyDescent="0.2">
      <c r="B8" s="40" t="s">
        <v>6</v>
      </c>
      <c r="C8" s="3"/>
      <c r="E8" s="20">
        <v>1.1000000000000001</v>
      </c>
      <c r="F8" s="20" t="s">
        <v>17</v>
      </c>
      <c r="G8" s="17" t="s">
        <v>41</v>
      </c>
      <c r="H8" s="21">
        <v>4</v>
      </c>
      <c r="I8" s="22">
        <v>3</v>
      </c>
      <c r="J8" s="23">
        <v>500</v>
      </c>
      <c r="K8" s="22">
        <v>2</v>
      </c>
      <c r="L8" s="23">
        <v>200</v>
      </c>
      <c r="M8" s="23">
        <v>600</v>
      </c>
      <c r="N8" s="19">
        <f t="shared" ref="N8:N24" si="1">SUM(J8,L8,M8)</f>
        <v>1300</v>
      </c>
      <c r="P8" s="35" t="s">
        <v>40</v>
      </c>
    </row>
    <row r="9" spans="2:17" ht="28.9" customHeight="1" x14ac:dyDescent="0.2">
      <c r="B9" s="40" t="s">
        <v>9</v>
      </c>
      <c r="C9" s="3"/>
      <c r="E9" s="20">
        <v>1.2</v>
      </c>
      <c r="F9" s="20" t="s">
        <v>18</v>
      </c>
      <c r="G9" s="17" t="s">
        <v>40</v>
      </c>
      <c r="H9" s="21" t="s">
        <v>52</v>
      </c>
      <c r="I9" s="22">
        <v>2</v>
      </c>
      <c r="J9" s="23">
        <v>150</v>
      </c>
      <c r="K9" s="22">
        <v>2</v>
      </c>
      <c r="L9" s="23">
        <v>200</v>
      </c>
      <c r="M9" s="23">
        <v>0</v>
      </c>
      <c r="N9" s="19">
        <f t="shared" si="1"/>
        <v>350</v>
      </c>
      <c r="P9" s="35" t="s">
        <v>41</v>
      </c>
      <c r="Q9" s="24"/>
    </row>
    <row r="10" spans="2:17" ht="28.9" customHeight="1" x14ac:dyDescent="0.2">
      <c r="B10" s="40" t="s">
        <v>10</v>
      </c>
      <c r="C10" s="3"/>
      <c r="E10" s="20">
        <v>1.3</v>
      </c>
      <c r="F10" s="20" t="s">
        <v>19</v>
      </c>
      <c r="G10" s="17" t="s">
        <v>42</v>
      </c>
      <c r="H10" s="21">
        <v>14</v>
      </c>
      <c r="I10" s="22">
        <v>2</v>
      </c>
      <c r="J10" s="23">
        <v>700</v>
      </c>
      <c r="K10" s="22">
        <v>1</v>
      </c>
      <c r="L10" s="23">
        <v>100</v>
      </c>
      <c r="M10" s="23">
        <v>200</v>
      </c>
      <c r="N10" s="19">
        <f t="shared" si="1"/>
        <v>1000</v>
      </c>
      <c r="P10" s="35" t="s">
        <v>42</v>
      </c>
      <c r="Q10" s="25"/>
    </row>
    <row r="11" spans="2:17" ht="28.9" customHeight="1" x14ac:dyDescent="0.2">
      <c r="B11" s="40" t="s">
        <v>50</v>
      </c>
      <c r="C11" s="3"/>
      <c r="E11" s="20">
        <v>1.4</v>
      </c>
      <c r="F11" s="20" t="s">
        <v>20</v>
      </c>
      <c r="G11" s="17" t="s">
        <v>39</v>
      </c>
      <c r="H11" s="21">
        <v>5</v>
      </c>
      <c r="I11" s="22">
        <v>1</v>
      </c>
      <c r="J11" s="23">
        <v>300</v>
      </c>
      <c r="K11" s="22">
        <v>1</v>
      </c>
      <c r="L11" s="23">
        <v>100</v>
      </c>
      <c r="M11" s="23">
        <v>800</v>
      </c>
      <c r="N11" s="19">
        <f t="shared" si="1"/>
        <v>1200</v>
      </c>
      <c r="P11" s="35"/>
      <c r="Q11" s="25"/>
    </row>
    <row r="12" spans="2:17" ht="28.9" customHeight="1" x14ac:dyDescent="0.2">
      <c r="B12" s="40" t="s">
        <v>7</v>
      </c>
      <c r="C12" s="3"/>
      <c r="E12" s="16">
        <v>2</v>
      </c>
      <c r="F12" s="16" t="s">
        <v>22</v>
      </c>
      <c r="G12" s="17" t="s">
        <v>42</v>
      </c>
      <c r="H12" s="2">
        <f>SUM(H13:H15)</f>
        <v>27</v>
      </c>
      <c r="I12" s="18">
        <f t="shared" ref="I12:M12" si="2">SUM(I13:I15)</f>
        <v>6</v>
      </c>
      <c r="J12" s="19">
        <f t="shared" si="2"/>
        <v>3000</v>
      </c>
      <c r="K12" s="18">
        <f t="shared" si="2"/>
        <v>3</v>
      </c>
      <c r="L12" s="19">
        <f t="shared" si="2"/>
        <v>300</v>
      </c>
      <c r="M12" s="19">
        <f t="shared" si="2"/>
        <v>1700</v>
      </c>
      <c r="N12" s="19">
        <f t="shared" si="1"/>
        <v>5000</v>
      </c>
      <c r="Q12" s="25"/>
    </row>
    <row r="13" spans="2:17" ht="28.9" customHeight="1" x14ac:dyDescent="0.2">
      <c r="B13" s="40" t="s">
        <v>8</v>
      </c>
      <c r="C13" s="3"/>
      <c r="E13" s="20">
        <v>2.1</v>
      </c>
      <c r="F13" s="20" t="s">
        <v>23</v>
      </c>
      <c r="G13" s="17"/>
      <c r="H13" s="21">
        <v>21</v>
      </c>
      <c r="I13" s="22">
        <v>2</v>
      </c>
      <c r="J13" s="23">
        <v>2200</v>
      </c>
      <c r="K13" s="22">
        <v>1</v>
      </c>
      <c r="L13" s="23">
        <v>100</v>
      </c>
      <c r="M13" s="23">
        <v>100</v>
      </c>
      <c r="N13" s="19">
        <f t="shared" si="1"/>
        <v>2400</v>
      </c>
      <c r="Q13" s="25"/>
    </row>
    <row r="14" spans="2:17" ht="28.9" customHeight="1" x14ac:dyDescent="0.2">
      <c r="B14" s="40" t="s">
        <v>11</v>
      </c>
      <c r="C14" s="3"/>
      <c r="E14" s="20">
        <v>2.2000000000000002</v>
      </c>
      <c r="F14" s="20" t="s">
        <v>24</v>
      </c>
      <c r="G14" s="17"/>
      <c r="H14" s="21">
        <v>2</v>
      </c>
      <c r="I14" s="22">
        <v>2</v>
      </c>
      <c r="J14" s="23">
        <v>300</v>
      </c>
      <c r="K14" s="22">
        <v>1</v>
      </c>
      <c r="L14" s="23">
        <v>100</v>
      </c>
      <c r="M14" s="23">
        <v>1600</v>
      </c>
      <c r="N14" s="19">
        <f t="shared" si="1"/>
        <v>2000</v>
      </c>
      <c r="P14" s="4"/>
      <c r="Q14" s="25"/>
    </row>
    <row r="15" spans="2:17" ht="28.9" customHeight="1" x14ac:dyDescent="0.2">
      <c r="B15" s="53" t="s">
        <v>48</v>
      </c>
      <c r="C15" s="53"/>
      <c r="E15" s="20">
        <v>2.2999999999999998</v>
      </c>
      <c r="F15" s="20" t="s">
        <v>25</v>
      </c>
      <c r="G15" s="17"/>
      <c r="H15" s="21">
        <v>4</v>
      </c>
      <c r="I15" s="22">
        <v>2</v>
      </c>
      <c r="J15" s="23">
        <v>500</v>
      </c>
      <c r="K15" s="22">
        <v>1</v>
      </c>
      <c r="L15" s="23">
        <v>100</v>
      </c>
      <c r="M15" s="23">
        <v>0</v>
      </c>
      <c r="N15" s="19">
        <f t="shared" si="1"/>
        <v>600</v>
      </c>
      <c r="P15" s="4"/>
    </row>
    <row r="16" spans="2:17" ht="28.9" customHeight="1" x14ac:dyDescent="0.2">
      <c r="B16" s="54"/>
      <c r="C16" s="54"/>
      <c r="E16" s="16">
        <v>3</v>
      </c>
      <c r="F16" s="16" t="s">
        <v>26</v>
      </c>
      <c r="G16" s="17"/>
      <c r="H16" s="2">
        <f>SUM(H17:H19)</f>
        <v>15</v>
      </c>
      <c r="I16" s="18">
        <f t="shared" ref="I16:M16" si="3">SUM(I17:I19)</f>
        <v>9</v>
      </c>
      <c r="J16" s="19">
        <f t="shared" si="3"/>
        <v>2500</v>
      </c>
      <c r="K16" s="18">
        <f t="shared" si="3"/>
        <v>3</v>
      </c>
      <c r="L16" s="19">
        <f t="shared" si="3"/>
        <v>300</v>
      </c>
      <c r="M16" s="19">
        <f t="shared" si="3"/>
        <v>150</v>
      </c>
      <c r="N16" s="19">
        <f t="shared" si="1"/>
        <v>2950</v>
      </c>
      <c r="P16" s="4"/>
    </row>
    <row r="17" spans="2:17" ht="28.9" customHeight="1" x14ac:dyDescent="0.2">
      <c r="B17" s="54"/>
      <c r="C17" s="54"/>
      <c r="E17" s="20">
        <v>3.1</v>
      </c>
      <c r="F17" s="20" t="s">
        <v>28</v>
      </c>
      <c r="G17" s="17"/>
      <c r="H17" s="21">
        <v>3</v>
      </c>
      <c r="I17" s="22">
        <v>3</v>
      </c>
      <c r="J17" s="23">
        <v>600</v>
      </c>
      <c r="K17" s="22">
        <v>1</v>
      </c>
      <c r="L17" s="23">
        <v>100</v>
      </c>
      <c r="M17" s="23">
        <v>150</v>
      </c>
      <c r="N17" s="19">
        <f t="shared" si="1"/>
        <v>850</v>
      </c>
      <c r="P17" s="4"/>
      <c r="Q17" s="4"/>
    </row>
    <row r="18" spans="2:17" ht="28.9" customHeight="1" x14ac:dyDescent="0.2">
      <c r="B18" s="54"/>
      <c r="C18" s="54"/>
      <c r="E18" s="20">
        <v>3.2</v>
      </c>
      <c r="F18" s="20" t="s">
        <v>27</v>
      </c>
      <c r="G18" s="17"/>
      <c r="H18" s="21">
        <v>4.5</v>
      </c>
      <c r="I18" s="22">
        <v>3</v>
      </c>
      <c r="J18" s="23">
        <v>800</v>
      </c>
      <c r="K18" s="22">
        <v>1</v>
      </c>
      <c r="L18" s="23">
        <v>100</v>
      </c>
      <c r="M18" s="23">
        <v>0</v>
      </c>
      <c r="N18" s="19">
        <f t="shared" si="1"/>
        <v>900</v>
      </c>
      <c r="P18" s="4"/>
      <c r="Q18" s="4"/>
    </row>
    <row r="19" spans="2:17" ht="28.9" customHeight="1" x14ac:dyDescent="0.2">
      <c r="B19" s="54"/>
      <c r="C19" s="54"/>
      <c r="E19" s="20">
        <v>3.3</v>
      </c>
      <c r="F19" s="20" t="s">
        <v>29</v>
      </c>
      <c r="G19" s="17"/>
      <c r="H19" s="21">
        <v>7.5</v>
      </c>
      <c r="I19" s="22">
        <v>3</v>
      </c>
      <c r="J19" s="23">
        <v>1100</v>
      </c>
      <c r="K19" s="22">
        <v>1</v>
      </c>
      <c r="L19" s="23">
        <v>100</v>
      </c>
      <c r="M19" s="23">
        <v>0</v>
      </c>
      <c r="N19" s="19">
        <f t="shared" si="1"/>
        <v>1200</v>
      </c>
      <c r="P19" s="4"/>
      <c r="Q19" s="4"/>
    </row>
    <row r="20" spans="2:17" ht="28.9" customHeight="1" x14ac:dyDescent="0.2">
      <c r="B20" s="54"/>
      <c r="C20" s="54"/>
      <c r="E20" s="16">
        <v>4</v>
      </c>
      <c r="F20" s="16" t="s">
        <v>30</v>
      </c>
      <c r="G20" s="17"/>
      <c r="H20" s="2">
        <f>SUM(H21:H24)</f>
        <v>24</v>
      </c>
      <c r="I20" s="18">
        <f t="shared" ref="I20:M20" si="4">SUM(I21:I24)</f>
        <v>8</v>
      </c>
      <c r="J20" s="19">
        <f t="shared" si="4"/>
        <v>4700</v>
      </c>
      <c r="K20" s="18">
        <f t="shared" si="4"/>
        <v>8</v>
      </c>
      <c r="L20" s="19">
        <f t="shared" si="4"/>
        <v>800</v>
      </c>
      <c r="M20" s="19">
        <f t="shared" si="4"/>
        <v>750</v>
      </c>
      <c r="N20" s="19">
        <f>SUM(J20,L20,M20)</f>
        <v>6250</v>
      </c>
      <c r="P20" s="4"/>
      <c r="Q20" s="4"/>
    </row>
    <row r="21" spans="2:17" ht="28.9" customHeight="1" x14ac:dyDescent="0.2">
      <c r="B21" s="54"/>
      <c r="C21" s="54"/>
      <c r="E21" s="20">
        <v>4.0999999999999996</v>
      </c>
      <c r="F21" s="20" t="s">
        <v>31</v>
      </c>
      <c r="G21" s="17"/>
      <c r="H21" s="21">
        <v>4.5</v>
      </c>
      <c r="I21" s="22">
        <v>2</v>
      </c>
      <c r="J21" s="23">
        <v>900</v>
      </c>
      <c r="K21" s="22">
        <v>2</v>
      </c>
      <c r="L21" s="23">
        <v>200</v>
      </c>
      <c r="M21" s="23">
        <v>0</v>
      </c>
      <c r="N21" s="19">
        <f t="shared" si="1"/>
        <v>1100</v>
      </c>
      <c r="P21" s="4"/>
      <c r="Q21" s="4"/>
    </row>
    <row r="22" spans="2:17" ht="28.9" customHeight="1" x14ac:dyDescent="0.2">
      <c r="B22" s="54"/>
      <c r="C22" s="54"/>
      <c r="E22" s="20">
        <v>4.2</v>
      </c>
      <c r="F22" s="20" t="s">
        <v>32</v>
      </c>
      <c r="G22" s="17"/>
      <c r="H22" s="21">
        <v>2.5</v>
      </c>
      <c r="I22" s="22">
        <v>2</v>
      </c>
      <c r="J22" s="23">
        <v>500</v>
      </c>
      <c r="K22" s="22">
        <v>1</v>
      </c>
      <c r="L22" s="23">
        <v>100</v>
      </c>
      <c r="M22" s="23">
        <v>0</v>
      </c>
      <c r="N22" s="19">
        <f t="shared" si="1"/>
        <v>600</v>
      </c>
      <c r="P22" s="4"/>
      <c r="Q22" s="4"/>
    </row>
    <row r="23" spans="2:17" ht="28.9" customHeight="1" x14ac:dyDescent="0.2">
      <c r="B23" s="54"/>
      <c r="C23" s="54"/>
      <c r="E23" s="20">
        <v>4.3</v>
      </c>
      <c r="F23" s="20" t="s">
        <v>33</v>
      </c>
      <c r="G23" s="17"/>
      <c r="H23" s="21">
        <v>11</v>
      </c>
      <c r="I23" s="22">
        <v>2</v>
      </c>
      <c r="J23" s="23">
        <v>2100</v>
      </c>
      <c r="K23" s="22">
        <v>1</v>
      </c>
      <c r="L23" s="23">
        <v>100</v>
      </c>
      <c r="M23" s="23">
        <v>0</v>
      </c>
      <c r="N23" s="19">
        <f t="shared" si="1"/>
        <v>2200</v>
      </c>
      <c r="Q23" s="4"/>
    </row>
    <row r="24" spans="2:17" ht="28.9" customHeight="1" x14ac:dyDescent="0.2">
      <c r="B24" s="54"/>
      <c r="C24" s="54"/>
      <c r="E24" s="20">
        <v>4.4000000000000004</v>
      </c>
      <c r="F24" s="20" t="s">
        <v>34</v>
      </c>
      <c r="G24" s="17"/>
      <c r="H24" s="21">
        <v>6</v>
      </c>
      <c r="I24" s="22">
        <v>2</v>
      </c>
      <c r="J24" s="23">
        <v>1200</v>
      </c>
      <c r="K24" s="22">
        <v>4</v>
      </c>
      <c r="L24" s="23">
        <v>400</v>
      </c>
      <c r="M24" s="23">
        <v>750</v>
      </c>
      <c r="N24" s="19">
        <f t="shared" si="1"/>
        <v>2350</v>
      </c>
      <c r="Q24" s="4"/>
    </row>
    <row r="25" spans="2:17" ht="28.9" customHeight="1" x14ac:dyDescent="0.2">
      <c r="B25" s="55"/>
      <c r="C25" s="55"/>
      <c r="E25" s="14"/>
      <c r="F25" s="26"/>
      <c r="G25" s="26" t="s">
        <v>15</v>
      </c>
      <c r="H25" s="27">
        <f>SUM(H7,H12,H16,H20)</f>
        <v>89</v>
      </c>
      <c r="I25" s="28">
        <f t="shared" ref="I25:L25" si="5">SUM(I7,I12,I16,I20)</f>
        <v>31</v>
      </c>
      <c r="J25" s="29">
        <f t="shared" si="5"/>
        <v>11850</v>
      </c>
      <c r="K25" s="28">
        <f t="shared" si="5"/>
        <v>20</v>
      </c>
      <c r="L25" s="30">
        <f t="shared" si="5"/>
        <v>2000</v>
      </c>
      <c r="M25" s="29">
        <f>SUM(M7,M12,M16,M20)</f>
        <v>4200</v>
      </c>
      <c r="N25" s="33">
        <f>SUM(N7,N12,N16,N20)</f>
        <v>18050</v>
      </c>
      <c r="Q25" s="4"/>
    </row>
    <row r="26" spans="2:17" ht="16.149999999999999" customHeight="1" x14ac:dyDescent="0.2"/>
    <row r="27" spans="2:17" ht="49.9" customHeight="1" x14ac:dyDescent="0.2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333" spans="16:17" x14ac:dyDescent="0.2">
      <c r="P333" s="4"/>
    </row>
    <row r="334" spans="16:17" x14ac:dyDescent="0.2">
      <c r="P334" s="4"/>
    </row>
    <row r="335" spans="16:17" x14ac:dyDescent="0.2">
      <c r="P335" s="4"/>
    </row>
    <row r="336" spans="16:17" x14ac:dyDescent="0.2">
      <c r="P336" s="4"/>
      <c r="Q336" s="25"/>
    </row>
    <row r="337" spans="16:17" x14ac:dyDescent="0.2">
      <c r="P337" s="4"/>
      <c r="Q337" s="25"/>
    </row>
    <row r="338" spans="16:17" x14ac:dyDescent="0.2">
      <c r="Q338" s="25"/>
    </row>
    <row r="339" spans="16:17" x14ac:dyDescent="0.2">
      <c r="Q339" s="25"/>
    </row>
    <row r="340" spans="16:17" x14ac:dyDescent="0.2">
      <c r="P340" s="4"/>
      <c r="Q340" s="25"/>
    </row>
    <row r="341" spans="16:17" x14ac:dyDescent="0.2">
      <c r="P341" s="4"/>
    </row>
    <row r="342" spans="16:17" x14ac:dyDescent="0.2">
      <c r="P342" s="4"/>
    </row>
    <row r="343" spans="16:17" x14ac:dyDescent="0.2">
      <c r="P343" s="4"/>
      <c r="Q343" s="4"/>
    </row>
    <row r="344" spans="16:17" x14ac:dyDescent="0.2">
      <c r="P344" s="4"/>
      <c r="Q344" s="4"/>
    </row>
    <row r="345" spans="16:17" x14ac:dyDescent="0.2">
      <c r="P345" s="4"/>
      <c r="Q345" s="4"/>
    </row>
    <row r="346" spans="16:17" x14ac:dyDescent="0.2">
      <c r="P346" s="4"/>
      <c r="Q346" s="4"/>
    </row>
    <row r="347" spans="16:17" x14ac:dyDescent="0.2">
      <c r="P347" s="4"/>
      <c r="Q347" s="4"/>
    </row>
    <row r="348" spans="16:17" x14ac:dyDescent="0.2">
      <c r="Q348" s="4"/>
    </row>
    <row r="349" spans="16:17" x14ac:dyDescent="0.2">
      <c r="Q349" s="4"/>
    </row>
    <row r="350" spans="16:17" x14ac:dyDescent="0.2">
      <c r="Q350" s="4"/>
    </row>
  </sheetData>
  <mergeCells count="5">
    <mergeCell ref="B27:N27"/>
    <mergeCell ref="I4:J4"/>
    <mergeCell ref="K4:L4"/>
    <mergeCell ref="B15:C15"/>
    <mergeCell ref="B16:C25"/>
  </mergeCells>
  <phoneticPr fontId="1" type="noConversion"/>
  <conditionalFormatting sqref="G7:G24">
    <cfRule type="containsText" dxfId="3" priority="1" operator="containsText" text="ON HOLD">
      <formula>NOT(ISERROR(SEARCH("ON HOLD",G7)))</formula>
    </cfRule>
    <cfRule type="containsText" dxfId="2" priority="2" operator="containsText" text="COMPLETE">
      <formula>NOT(ISERROR(SEARCH("COMPLETE",G7)))</formula>
    </cfRule>
    <cfRule type="containsText" dxfId="1" priority="3" operator="containsText" text="IN PROGRESS">
      <formula>NOT(ISERROR(SEARCH("IN PROGRESS",G7)))</formula>
    </cfRule>
    <cfRule type="containsText" dxfId="0" priority="4" operator="containsText" text="NOT STARTED">
      <formula>NOT(ISERROR(SEARCH("NOT STARTED",G7)))</formula>
    </cfRule>
  </conditionalFormatting>
  <dataValidations count="1">
    <dataValidation type="list" allowBlank="1" showInputMessage="1" showErrorMessage="1" sqref="G7:G24" xr:uid="{BDC8CB94-5075-704C-A7DE-FC71861C6CB5}">
      <formula1>$P$7:$P$11</formula1>
    </dataValidation>
  </dataValidations>
  <pageMargins left="0.3" right="0.3" top="0.3" bottom="0.3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Estimator Template</vt:lpstr>
      <vt:lpstr>'Project Estimator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2022-04-29T08:21:11Z</cp:lastPrinted>
  <dcterms:created xsi:type="dcterms:W3CDTF">2016-02-17T05:52:24Z</dcterms:created>
  <dcterms:modified xsi:type="dcterms:W3CDTF">2022-04-30T16:05:20Z</dcterms:modified>
</cp:coreProperties>
</file>