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 codeName="ThisWorkbook"/>
  <xr:revisionPtr revIDLastSave="12" documentId="13_ncr:11_{6A34A6BA-D82D-4D75-982E-CAB9D16D6084}" xr6:coauthVersionLast="47" xr6:coauthVersionMax="47" xr10:uidLastSave="{517FD04D-85EB-4905-9F84-27BA47A3C702}"/>
  <bookViews>
    <workbookView xWindow="-120" yWindow="-120" windowWidth="29040" windowHeight="15840" activeTab="2" xr2:uid="{00000000-000D-0000-FFFF-FFFF00000000}"/>
  </bookViews>
  <sheets>
    <sheet name="Cash Flow" sheetId="1" r:id="rId1"/>
    <sheet name="Monthly Income" sheetId="3" r:id="rId2"/>
    <sheet name="Monthly Expenses" sheetId="4" r:id="rId3"/>
    <sheet name="Chart Data" sheetId="2" state="hidden" r:id="rId4"/>
  </sheets>
  <definedNames>
    <definedName name="BudgetTitle">'Cash Flow'!$B$2</definedName>
    <definedName name="Month">'Cash Flow'!#REF!</definedName>
    <definedName name="Name">'Cash Flow'!#REF!</definedName>
    <definedName name="_xlnm.Print_Titles" localSheetId="0">'Cash Flow'!$7:$7</definedName>
    <definedName name="_xlnm.Print_Titles" localSheetId="2">'Monthly Expenses'!$4:$4</definedName>
    <definedName name="_xlnm.Print_Titles" localSheetId="1">'Monthly Income'!$4:$4</definedName>
    <definedName name="Title1">CashFlow[[#Headers],[ ]]</definedName>
    <definedName name="Title2">Income[[#Headers],[ ]]</definedName>
    <definedName name="Title3">Expenses[[#Headers],[ Discription]]</definedName>
    <definedName name="Year">'Cash Flow'!$B$3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3" l="1"/>
  <c r="E6" i="3"/>
  <c r="E5" i="3"/>
  <c r="C8" i="3"/>
  <c r="C8" i="1" s="1"/>
  <c r="C10" i="1" s="1"/>
  <c r="C7" i="2" s="1"/>
  <c r="D8" i="3"/>
  <c r="D25" i="4"/>
  <c r="D6" i="2"/>
  <c r="C25" i="4"/>
  <c r="C6" i="2" s="1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D5" i="2"/>
  <c r="E8" i="3"/>
  <c r="A8" i="1"/>
  <c r="E8" i="1" s="1"/>
  <c r="E10" i="1" s="1"/>
  <c r="D9" i="1"/>
  <c r="D10" i="1" s="1"/>
  <c r="D7" i="2" s="1"/>
  <c r="C5" i="2"/>
  <c r="E25" i="4"/>
  <c r="A9" i="1"/>
  <c r="E9" i="1"/>
  <c r="D8" i="1"/>
  <c r="C9" i="1"/>
</calcChain>
</file>

<file path=xl/sharedStrings.xml><?xml version="1.0" encoding="utf-8"?>
<sst xmlns="http://schemas.openxmlformats.org/spreadsheetml/2006/main" count="53" uniqueCount="39">
  <si>
    <t>Cash Flow</t>
  </si>
  <si>
    <t>Projected</t>
  </si>
  <si>
    <t>Actual</t>
  </si>
  <si>
    <t>Variance</t>
  </si>
  <si>
    <t>Total Income</t>
  </si>
  <si>
    <t>Total Expense</t>
  </si>
  <si>
    <t>Total Cash</t>
  </si>
  <si>
    <t>Monthly Income</t>
  </si>
  <si>
    <t>Income 1</t>
  </si>
  <si>
    <t>Income 2</t>
  </si>
  <si>
    <t>Other Income</t>
  </si>
  <si>
    <t>Housing</t>
  </si>
  <si>
    <t>Groceries</t>
  </si>
  <si>
    <t>Telephone</t>
  </si>
  <si>
    <t>Electric / Gas</t>
  </si>
  <si>
    <t>Water / Sewer / Trash</t>
  </si>
  <si>
    <t>Cable TV</t>
  </si>
  <si>
    <t>Internet</t>
  </si>
  <si>
    <t>Maintenance / Repairs</t>
  </si>
  <si>
    <t>Childcare</t>
  </si>
  <si>
    <t>Tuition</t>
  </si>
  <si>
    <t>Pets</t>
  </si>
  <si>
    <t>Transportation</t>
  </si>
  <si>
    <t>Personal Care</t>
  </si>
  <si>
    <t>Insurance</t>
  </si>
  <si>
    <t>Credit Cards</t>
  </si>
  <si>
    <t>Loans</t>
  </si>
  <si>
    <t>Taxes</t>
  </si>
  <si>
    <t>Gifts / Charity</t>
  </si>
  <si>
    <t>Savings</t>
  </si>
  <si>
    <t>Other</t>
  </si>
  <si>
    <t>Total</t>
  </si>
  <si>
    <t xml:space="preserve"> </t>
  </si>
  <si>
    <t>Monthly Expenses</t>
  </si>
  <si>
    <t>Chart Data</t>
  </si>
  <si>
    <t>Cash Flow Analysis</t>
  </si>
  <si>
    <t>MONTHLY EXPENSES</t>
  </si>
  <si>
    <t>FAMILY BUDGET</t>
  </si>
  <si>
    <t xml:space="preserve"> Discription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</si>
</sst>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6" formatCode="&quot;$&quot;#,##0_);[Red]\(&quot;$&quot;#,##0\)"/>
    <numFmt numFmtId="8" formatCode="&quot;$&quot;#,##0.00_);[Red]\(&quot;$&quot;#,##0.00\)"/>
    <numFmt numFmtId="164" formatCode="&quot;$&quot;#,##0"/>
  </numFmts>
  <fonts count="34" x14ac:knownFonts="1">
    <font>
      <sz val="11"/>
      <color theme="2" tint="-0.749961851863155"/>
      <name val="Trebuchet MS"/>
      <family val="2"/>
      <scheme val="minor"/>
    </font>
    <font>
      <b/>
      <sz val="25"/>
      <color theme="5" tint="-0.499984740745262"/>
      <name val="Corbel"/>
      <family val="2"/>
      <scheme val="major"/>
    </font>
    <font>
      <b/>
      <sz val="25"/>
      <color theme="4" tint="-0.24994659260841701"/>
      <name val="Corbel"/>
      <family val="2"/>
      <scheme val="major"/>
    </font>
    <font>
      <b/>
      <sz val="31"/>
      <color theme="4" tint="-0.24994659260841701"/>
      <name val="Corbel"/>
      <family val="2"/>
      <scheme val="major"/>
    </font>
    <font>
      <i/>
      <sz val="11"/>
      <color theme="1" tint="0.34998626667073579"/>
      <name val="Trebuchet MS"/>
      <family val="2"/>
      <scheme val="minor"/>
    </font>
    <font>
      <b/>
      <sz val="20"/>
      <color theme="5" tint="-0.499984740745262"/>
      <name val="Corbel"/>
      <family val="2"/>
      <scheme val="major"/>
    </font>
    <font>
      <b/>
      <sz val="20"/>
      <color theme="1" tint="0.499984740745262"/>
      <name val="Corbel"/>
      <family val="2"/>
      <scheme val="major"/>
    </font>
    <font>
      <b/>
      <sz val="13"/>
      <color theme="2" tint="-0.749961851863155"/>
      <name val="Trebuchet MS"/>
      <family val="2"/>
      <scheme val="minor"/>
    </font>
    <font>
      <b/>
      <sz val="25"/>
      <color theme="6" tint="-0.499984740745262"/>
      <name val="Corbel"/>
      <family val="2"/>
      <scheme val="major"/>
    </font>
    <font>
      <sz val="11"/>
      <color theme="2" tint="-0.749961851863155"/>
      <name val="Trebuchet MS"/>
      <family val="2"/>
      <scheme val="minor"/>
    </font>
    <font>
      <sz val="20"/>
      <color theme="9" tint="-0.499984740745262"/>
      <name val="Corbel"/>
      <family val="2"/>
      <scheme val="major"/>
    </font>
    <font>
      <b/>
      <sz val="20"/>
      <color theme="4" tint="-0.24994659260841701"/>
      <name val="Corbel"/>
      <family val="2"/>
      <scheme val="major"/>
    </font>
    <font>
      <b/>
      <sz val="20"/>
      <color theme="2" tint="-0.749961851863155"/>
      <name val="Corbel"/>
      <family val="2"/>
      <scheme val="major"/>
    </font>
    <font>
      <sz val="11"/>
      <name val="Trebuchet MS"/>
      <family val="2"/>
      <scheme val="minor"/>
    </font>
    <font>
      <sz val="11"/>
      <color theme="1" tint="0.14999847407452621"/>
      <name val="Century Gothic"/>
      <family val="2"/>
    </font>
    <font>
      <sz val="26"/>
      <color theme="1" tint="0.14999847407452621"/>
      <name val="Century Gothic"/>
      <family val="2"/>
    </font>
    <font>
      <b/>
      <sz val="12"/>
      <color theme="9" tint="-0.499984740745262"/>
      <name val="Century Gothic"/>
      <family val="2"/>
    </font>
    <font>
      <b/>
      <u/>
      <sz val="36"/>
      <name val="Century Gothic"/>
      <family val="2"/>
    </font>
    <font>
      <b/>
      <sz val="12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1"/>
      <color theme="1" tint="0.14999847407452621"/>
      <name val="Century Gothic"/>
      <family val="2"/>
    </font>
    <font>
      <b/>
      <sz val="16"/>
      <color theme="1" tint="0.14999847407452621"/>
      <name val="Century Gothic"/>
      <family val="2"/>
    </font>
    <font>
      <b/>
      <sz val="13"/>
      <color theme="1" tint="0.14999847407452621"/>
      <name val="Century Gothic"/>
      <family val="2"/>
    </font>
    <font>
      <b/>
      <sz val="36"/>
      <color theme="1" tint="0.14999847407452621"/>
      <name val="Century Gothic"/>
      <family val="2"/>
    </font>
    <font>
      <b/>
      <u/>
      <sz val="48"/>
      <name val="Century Gothic"/>
      <family val="2"/>
    </font>
    <font>
      <sz val="20"/>
      <color theme="9" tint="-0.499984740745262"/>
      <name val="Century Gothic"/>
      <family val="2"/>
    </font>
    <font>
      <i/>
      <sz val="11"/>
      <color theme="1" tint="0.14999847407452621"/>
      <name val="Century Gothic"/>
      <family val="2"/>
    </font>
    <font>
      <i/>
      <sz val="11"/>
      <color theme="1" tint="0.34998626667073579"/>
      <name val="Century Gothic"/>
      <family val="2"/>
    </font>
    <font>
      <b/>
      <sz val="16"/>
      <color theme="0"/>
      <name val="Century Gothic"/>
      <family val="2"/>
    </font>
    <font>
      <sz val="20"/>
      <name val="Century Gothic"/>
      <family val="2"/>
    </font>
    <font>
      <b/>
      <sz val="16"/>
      <name val="Century Gothic"/>
      <family val="2"/>
    </font>
    <font>
      <sz val="18"/>
      <name val="Century Gothic"/>
      <family val="2"/>
    </font>
    <font>
      <b/>
      <u/>
      <sz val="28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theme="2" tint="-0.24994659260841701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 style="double">
        <color rgb="FF002060"/>
      </top>
      <bottom/>
      <diagonal/>
    </border>
    <border>
      <left/>
      <right/>
      <top style="medium">
        <color rgb="FF002060"/>
      </top>
      <bottom style="medium">
        <color rgb="FF002060"/>
      </bottom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2" fillId="0" borderId="0" applyNumberFormat="0" applyFill="0" applyBorder="0" applyProtection="0"/>
    <xf numFmtId="0" fontId="1" fillId="0" borderId="0" applyNumberFormat="0" applyFill="0" applyBorder="0" applyProtection="0"/>
    <xf numFmtId="0" fontId="8" fillId="0" borderId="0" applyNumberFormat="0" applyFill="0" applyBorder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Protection="0"/>
    <xf numFmtId="0" fontId="6" fillId="0" borderId="1">
      <alignment horizontal="left" vertical="center"/>
    </xf>
    <xf numFmtId="0" fontId="7" fillId="0" borderId="0"/>
    <xf numFmtId="3" fontId="7" fillId="0" borderId="0">
      <alignment horizontal="right"/>
    </xf>
    <xf numFmtId="3" fontId="7" fillId="0" borderId="0">
      <alignment horizontal="right"/>
    </xf>
  </cellStyleXfs>
  <cellXfs count="65">
    <xf numFmtId="0" fontId="0" fillId="0" borderId="0" xfId="0"/>
    <xf numFmtId="0" fontId="11" fillId="0" borderId="2" xfId="1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2" xfId="2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inden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3" fontId="14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1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4" fillId="0" borderId="0" xfId="8" applyFont="1" applyAlignment="1">
      <alignment horizontal="left" vertical="center"/>
    </xf>
    <xf numFmtId="8" fontId="14" fillId="0" borderId="0" xfId="9" applyNumberFormat="1" applyFont="1" applyAlignment="1">
      <alignment horizontal="center" vertical="center"/>
    </xf>
    <xf numFmtId="8" fontId="14" fillId="0" borderId="0" xfId="10" applyNumberFormat="1" applyFont="1" applyAlignment="1">
      <alignment horizontal="center" vertical="center"/>
    </xf>
    <xf numFmtId="0" fontId="18" fillId="0" borderId="3" xfId="4" applyFont="1" applyBorder="1" applyAlignment="1">
      <alignment horizontal="left" vertical="center"/>
    </xf>
    <xf numFmtId="0" fontId="18" fillId="0" borderId="3" xfId="0" applyFont="1" applyBorder="1" applyAlignment="1">
      <alignment horizontal="center" vertical="center"/>
    </xf>
    <xf numFmtId="8" fontId="19" fillId="0" borderId="0" xfId="9" applyNumberFormat="1" applyFont="1" applyAlignment="1">
      <alignment horizontal="center" vertical="center"/>
    </xf>
    <xf numFmtId="8" fontId="19" fillId="0" borderId="0" xfId="10" applyNumberFormat="1" applyFont="1" applyAlignment="1">
      <alignment horizontal="center" vertical="center"/>
    </xf>
    <xf numFmtId="8" fontId="19" fillId="2" borderId="0" xfId="9" applyNumberFormat="1" applyFont="1" applyFill="1" applyAlignment="1">
      <alignment horizontal="center" vertical="center"/>
    </xf>
    <xf numFmtId="8" fontId="19" fillId="2" borderId="0" xfId="10" applyNumberFormat="1" applyFont="1" applyFill="1" applyAlignment="1">
      <alignment horizontal="center" vertical="center"/>
    </xf>
    <xf numFmtId="8" fontId="20" fillId="2" borderId="4" xfId="0" applyNumberFormat="1" applyFont="1" applyFill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0" fontId="19" fillId="0" borderId="5" xfId="3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4" fillId="2" borderId="0" xfId="8" applyFont="1" applyFill="1" applyAlignment="1">
      <alignment horizontal="left" vertical="center"/>
    </xf>
    <xf numFmtId="8" fontId="14" fillId="2" borderId="0" xfId="9" applyNumberFormat="1" applyFont="1" applyFill="1" applyAlignment="1">
      <alignment horizontal="center" vertical="center"/>
    </xf>
    <xf numFmtId="8" fontId="14" fillId="2" borderId="0" xfId="10" applyNumberFormat="1" applyFont="1" applyFill="1" applyAlignment="1">
      <alignment horizontal="center" vertical="center"/>
    </xf>
    <xf numFmtId="0" fontId="21" fillId="0" borderId="4" xfId="0" applyFont="1" applyBorder="1" applyAlignment="1">
      <alignment horizontal="left" vertical="center"/>
    </xf>
    <xf numFmtId="8" fontId="21" fillId="0" borderId="4" xfId="0" applyNumberFormat="1" applyFont="1" applyBorder="1" applyAlignment="1">
      <alignment horizontal="center" vertical="center"/>
    </xf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center"/>
    </xf>
    <xf numFmtId="3" fontId="23" fillId="0" borderId="0" xfId="0" applyNumberFormat="1" applyFont="1" applyAlignment="1">
      <alignment horizontal="center"/>
    </xf>
    <xf numFmtId="0" fontId="24" fillId="0" borderId="0" xfId="0" applyFont="1"/>
    <xf numFmtId="0" fontId="21" fillId="0" borderId="0" xfId="0" applyFont="1"/>
    <xf numFmtId="3" fontId="21" fillId="0" borderId="0" xfId="0" applyNumberFormat="1" applyFont="1" applyAlignment="1">
      <alignment horizontal="center"/>
    </xf>
    <xf numFmtId="0" fontId="26" fillId="0" borderId="0" xfId="0" applyFont="1" applyAlignment="1">
      <alignment vertical="top"/>
    </xf>
    <xf numFmtId="3" fontId="26" fillId="0" borderId="0" xfId="0" applyNumberFormat="1" applyFont="1" applyAlignment="1">
      <alignment horizontal="center" vertical="top"/>
    </xf>
    <xf numFmtId="0" fontId="27" fillId="0" borderId="0" xfId="6" applyFont="1" applyAlignment="1">
      <alignment vertical="top"/>
    </xf>
    <xf numFmtId="0" fontId="27" fillId="0" borderId="0" xfId="6" applyFont="1" applyAlignment="1">
      <alignment horizontal="center"/>
    </xf>
    <xf numFmtId="0" fontId="28" fillId="0" borderId="0" xfId="6" applyFont="1" applyAlignment="1"/>
    <xf numFmtId="0" fontId="22" fillId="0" borderId="0" xfId="0" applyFont="1" applyAlignment="1">
      <alignment vertical="center"/>
    </xf>
    <xf numFmtId="0" fontId="29" fillId="0" borderId="0" xfId="0" applyFont="1"/>
    <xf numFmtId="0" fontId="21" fillId="0" borderId="0" xfId="0" applyFont="1" applyAlignment="1">
      <alignment horizontal="center"/>
    </xf>
    <xf numFmtId="0" fontId="30" fillId="0" borderId="0" xfId="0" applyFont="1" applyAlignment="1">
      <alignment horizontal="left" vertical="top" indent="1"/>
    </xf>
    <xf numFmtId="0" fontId="31" fillId="0" borderId="5" xfId="2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164" fontId="32" fillId="0" borderId="0" xfId="9" applyNumberFormat="1" applyFont="1" applyFill="1" applyBorder="1" applyAlignment="1">
      <alignment horizontal="left" vertical="center"/>
    </xf>
    <xf numFmtId="6" fontId="32" fillId="0" borderId="0" xfId="10" applyNumberFormat="1" applyFont="1" applyFill="1" applyBorder="1" applyAlignment="1">
      <alignment horizontal="left" vertical="center"/>
    </xf>
    <xf numFmtId="0" fontId="31" fillId="0" borderId="0" xfId="8" applyFont="1" applyFill="1" applyBorder="1" applyAlignment="1">
      <alignment horizontal="left" vertical="center"/>
    </xf>
    <xf numFmtId="0" fontId="31" fillId="2" borderId="0" xfId="8" applyFont="1" applyFill="1" applyBorder="1" applyAlignment="1">
      <alignment horizontal="left" vertical="center"/>
    </xf>
    <xf numFmtId="0" fontId="31" fillId="2" borderId="0" xfId="0" applyFont="1" applyFill="1" applyBorder="1" applyAlignment="1">
      <alignment horizontal="left" vertical="center"/>
    </xf>
    <xf numFmtId="164" fontId="32" fillId="2" borderId="0" xfId="9" applyNumberFormat="1" applyFont="1" applyFill="1" applyBorder="1" applyAlignment="1">
      <alignment horizontal="left" vertical="center"/>
    </xf>
    <xf numFmtId="6" fontId="32" fillId="2" borderId="0" xfId="10" applyNumberFormat="1" applyFont="1" applyFill="1" applyBorder="1" applyAlignment="1">
      <alignment horizontal="left" vertical="center"/>
    </xf>
    <xf numFmtId="164" fontId="32" fillId="2" borderId="0" xfId="0" applyNumberFormat="1" applyFont="1" applyFill="1" applyBorder="1" applyAlignment="1">
      <alignment horizontal="left" vertical="center"/>
    </xf>
    <xf numFmtId="6" fontId="32" fillId="2" borderId="0" xfId="0" applyNumberFormat="1" applyFont="1" applyFill="1" applyBorder="1" applyAlignment="1">
      <alignment horizontal="left" vertical="center"/>
    </xf>
    <xf numFmtId="0" fontId="25" fillId="0" borderId="0" xfId="1" applyFont="1" applyFill="1" applyAlignment="1">
      <alignment horizontal="center"/>
    </xf>
    <xf numFmtId="0" fontId="17" fillId="0" borderId="0" xfId="1" applyFont="1" applyFill="1" applyAlignment="1">
      <alignment horizontal="center" vertical="center"/>
    </xf>
    <xf numFmtId="0" fontId="33" fillId="0" borderId="0" xfId="1" applyFont="1" applyFill="1" applyAlignment="1">
      <alignment horizontal="center" vertical="center"/>
    </xf>
    <xf numFmtId="0" fontId="19" fillId="2" borderId="0" xfId="8" applyFont="1" applyFill="1" applyAlignment="1">
      <alignment horizontal="left" vertical="center" indent="1"/>
    </xf>
    <xf numFmtId="0" fontId="19" fillId="0" borderId="0" xfId="8" applyFont="1" applyAlignment="1">
      <alignment horizontal="left" vertical="center" indent="1"/>
    </xf>
    <xf numFmtId="0" fontId="20" fillId="2" borderId="4" xfId="0" applyFont="1" applyFill="1" applyBorder="1" applyAlignment="1">
      <alignment horizontal="left" vertical="center" indent="1"/>
    </xf>
  </cellXfs>
  <cellStyles count="11">
    <cellStyle name="Amounts" xfId="9" xr:uid="{00000000-0005-0000-0000-000000000000}"/>
    <cellStyle name="Explanatory Text" xfId="6" builtinId="53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able Details" xfId="8" xr:uid="{00000000-0005-0000-0000-000007000000}"/>
    <cellStyle name="Title" xfId="1" builtinId="15" customBuiltin="1"/>
    <cellStyle name="Variance" xfId="10" xr:uid="{00000000-0005-0000-0000-000009000000}"/>
    <cellStyle name="Year" xfId="7" xr:uid="{00000000-0005-0000-0000-00000A000000}"/>
  </cellStyles>
  <dxfs count="54">
    <dxf>
      <font>
        <b val="0"/>
        <strike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alignment horizontal="left" vertical="center" textRotation="0" wrapText="0" relativeIndent="1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numFmt numFmtId="12" formatCode="&quot;$&quot;#,##0.00_);[Red]\(&quot;$&quot;#,##0.00\)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double">
          <color rgb="FF002060"/>
        </top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numFmt numFmtId="12" formatCode="&quot;$&quot;#,##0.00_);[Red]\(&quot;$&quot;#,##0.00\)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double">
          <color rgb="FF002060"/>
        </top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numFmt numFmtId="12" formatCode="&quot;$&quot;#,##0.00_);[Red]\(&quot;$&quot;#,##0.00\)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double">
          <color rgb="FF00206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double">
          <color rgb="FF002060"/>
        </top>
        <bottom/>
      </border>
    </dxf>
    <dxf>
      <border>
        <top style="double">
          <color rgb="FF002060"/>
        </top>
      </border>
    </dxf>
    <dxf>
      <font>
        <b/>
        <strike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border>
        <bottom style="medium">
          <color rgb="FF0070C0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none"/>
      </font>
      <numFmt numFmtId="10" formatCode="&quot;$&quot;#,##0_);[Red]\(&quot;$&quot;#,##0\)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none"/>
      </font>
      <numFmt numFmtId="12" formatCode="&quot;$&quot;#,##0.00_);[Red]\(&quot;$&quot;#,##0.00\)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none"/>
      </font>
      <numFmt numFmtId="10" formatCode="&quot;$&quot;#,##0_);[Red]\(&quot;$&quot;#,##0\)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none"/>
      </font>
      <numFmt numFmtId="12" formatCode="&quot;$&quot;#,##0.00_);[Red]\(&quot;$&quot;#,##0.00\)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none"/>
      </font>
      <numFmt numFmtId="10" formatCode="&quot;$&quot;#,##0_);[Red]\(&quot;$&quot;#,##0\)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none"/>
      </font>
      <numFmt numFmtId="12" formatCode="&quot;$&quot;#,##0.00_);[Red]\(&quot;$&quot;#,##0.00\)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none"/>
      </font>
      <alignment horizontal="left" vertical="center" textRotation="0" wrapText="0" indent="0" justifyLastLine="0" shrinkToFit="0" readingOrder="0"/>
    </dxf>
    <dxf>
      <border>
        <top style="double">
          <color rgb="FF002060"/>
        </top>
      </border>
    </dxf>
    <dxf>
      <font>
        <b/>
        <strike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border>
        <bottom style="medium">
          <color rgb="FF002060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8"/>
        <color auto="1"/>
        <name val="Century Gothic"/>
        <family val="2"/>
        <scheme val="none"/>
      </font>
      <numFmt numFmtId="10" formatCode="&quot;$&quot;#,##0_);[Red]\(&quot;$&quot;#,##0\)"/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8"/>
        <color auto="1"/>
        <name val="Century Gothic"/>
        <family val="2"/>
        <scheme val="none"/>
      </font>
      <numFmt numFmtId="164" formatCode="&quot;$&quot;#,##0"/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8"/>
        <color auto="1"/>
        <name val="Century Gothic"/>
        <family val="2"/>
        <scheme val="none"/>
      </font>
      <numFmt numFmtId="164" formatCode="&quot;$&quot;#,##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entury Gothic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6"/>
        <color auto="1"/>
        <name val="Century Gothic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 tint="0.249977111117893"/>
        <name val="Century Gothic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 tint="0.249977111117893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border>
        <bottom style="medium">
          <color rgb="FF002060"/>
        </bottom>
      </border>
    </dxf>
    <dxf>
      <font>
        <b/>
        <strike val="0"/>
        <outline val="0"/>
        <shadow val="0"/>
        <u val="none"/>
        <vertAlign val="baseline"/>
        <sz val="16"/>
        <color auto="1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 val="0"/>
        <i val="0"/>
        <color theme="9" tint="-0.249977111117893"/>
      </font>
      <border>
        <top style="thin">
          <color theme="9"/>
        </top>
      </border>
    </dxf>
    <dxf>
      <font>
        <b val="0"/>
        <i val="0"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border>
        <top style="thin">
          <color theme="9"/>
        </top>
        <bottom style="thin">
          <color theme="9"/>
        </bottom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5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6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4" tint="-0.24994659260841701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</dxfs>
  <tableStyles count="4" defaultTableStyle="Family budget cash flow" defaultPivotStyle="PivotStyleLight16">
    <tableStyle name="Family budget cash flow" pivot="0" count="3" xr9:uid="{00000000-0011-0000-FFFF-FFFF00000000}">
      <tableStyleElement type="wholeTable" dxfId="53"/>
      <tableStyleElement type="headerRow" dxfId="52"/>
      <tableStyleElement type="totalRow" dxfId="51"/>
    </tableStyle>
    <tableStyle name="Family budget monthly expense" pivot="0" count="3" xr9:uid="{00000000-0011-0000-FFFF-FFFF01000000}">
      <tableStyleElement type="wholeTable" dxfId="50"/>
      <tableStyleElement type="headerRow" dxfId="49"/>
      <tableStyleElement type="totalRow" dxfId="48"/>
    </tableStyle>
    <tableStyle name="Family budget monthly income" pivot="0" count="3" xr9:uid="{00000000-0011-0000-FFFF-FFFF02000000}">
      <tableStyleElement type="wholeTable" dxfId="47"/>
      <tableStyleElement type="headerRow" dxfId="46"/>
      <tableStyleElement type="totalRow" dxfId="45"/>
    </tableStyle>
    <tableStyle name="TableStyleLight7 2" pivot="0" count="7" xr9:uid="{00000000-0011-0000-FFFF-FFFF03000000}">
      <tableStyleElement type="wholeTable" dxfId="44"/>
      <tableStyleElement type="headerRow" dxfId="43"/>
      <tableStyleElement type="totalRow" dxfId="42"/>
      <tableStyleElement type="firstColumn" dxfId="41"/>
      <tableStyleElement type="lastColumn" dxfId="40"/>
      <tableStyleElement type="firstRowStripe" dxfId="39"/>
      <tableStyleElement type="firstColumnStripe" dxfId="3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386195146659284E-2"/>
          <c:y val="0.17138518848718276"/>
          <c:w val="0.87991205046737575"/>
          <c:h val="0.70357913634843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Data'!$C$4</c:f>
              <c:strCache>
                <c:ptCount val="1"/>
                <c:pt idx="0">
                  <c:v>Projected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DD8-4A29-AA76-4E89536BAE58}"/>
              </c:ext>
            </c:extLst>
          </c:dPt>
          <c:cat>
            <c:strRef>
              <c:f>'Chart Data'!$B$5:$B$7</c:f>
              <c:strCache>
                <c:ptCount val="3"/>
                <c:pt idx="0">
                  <c:v>Monthly Income</c:v>
                </c:pt>
                <c:pt idx="1">
                  <c:v>Monthly Expenses</c:v>
                </c:pt>
                <c:pt idx="2">
                  <c:v>Cash Flow</c:v>
                </c:pt>
              </c:strCache>
            </c:strRef>
          </c:cat>
          <c:val>
            <c:numRef>
              <c:f>'Chart Data'!$C$5:$C$7</c:f>
              <c:numCache>
                <c:formatCode>General</c:formatCode>
                <c:ptCount val="3"/>
                <c:pt idx="0">
                  <c:v>5700</c:v>
                </c:pt>
                <c:pt idx="1">
                  <c:v>3603</c:v>
                </c:pt>
                <c:pt idx="2">
                  <c:v>2097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D8-4A29-AA76-4E89536BAE58}"/>
            </c:ext>
          </c:extLst>
        </c:ser>
        <c:ser>
          <c:idx val="1"/>
          <c:order val="1"/>
          <c:tx>
            <c:strRef>
              <c:f>'Chart Data'!$D$4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CDD8-4A29-AA76-4E89536BAE58}"/>
              </c:ext>
            </c:extLst>
          </c:dPt>
          <c:cat>
            <c:strRef>
              <c:f>'Chart Data'!$B$5:$B$7</c:f>
              <c:strCache>
                <c:ptCount val="3"/>
                <c:pt idx="0">
                  <c:v>Monthly Income</c:v>
                </c:pt>
                <c:pt idx="1">
                  <c:v>Monthly Expenses</c:v>
                </c:pt>
                <c:pt idx="2">
                  <c:v>Cash Flow</c:v>
                </c:pt>
              </c:strCache>
            </c:strRef>
          </c:cat>
          <c:val>
            <c:numRef>
              <c:f>'Chart Data'!$D$5:$D$7</c:f>
              <c:numCache>
                <c:formatCode>General</c:formatCode>
                <c:ptCount val="3"/>
                <c:pt idx="0">
                  <c:v>6000</c:v>
                </c:pt>
                <c:pt idx="1">
                  <c:v>3655</c:v>
                </c:pt>
                <c:pt idx="2">
                  <c:v>2345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DD8-4A29-AA76-4E89536BA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6"/>
        <c:axId val="420927144"/>
        <c:axId val="420929496"/>
      </c:barChart>
      <c:catAx>
        <c:axId val="42092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420929496"/>
        <c:crosses val="autoZero"/>
        <c:auto val="1"/>
        <c:lblAlgn val="ctr"/>
        <c:lblOffset val="100"/>
        <c:noMultiLvlLbl val="0"/>
      </c:catAx>
      <c:valAx>
        <c:axId val="420929496"/>
        <c:scaling>
          <c:orientation val="minMax"/>
        </c:scaling>
        <c:delete val="0"/>
        <c:axPos val="l"/>
        <c:numFmt formatCode="&quot;$&quot;#,##0" sourceLinked="0"/>
        <c:majorTickMark val="none"/>
        <c:minorTickMark val="none"/>
        <c:tickLblPos val="nextTo"/>
        <c:spPr>
          <a:noFill/>
          <a:ln>
            <a:solidFill>
              <a:schemeClr val="bg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420927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8270939816733436E-3"/>
          <c:y val="1.024386862841564E-2"/>
          <c:w val="0.16362860892388451"/>
          <c:h val="7.88011913177241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76201</xdr:rowOff>
    </xdr:from>
    <xdr:to>
      <xdr:col>5</xdr:col>
      <xdr:colOff>0</xdr:colOff>
      <xdr:row>5</xdr:row>
      <xdr:rowOff>76200</xdr:rowOff>
    </xdr:to>
    <xdr:graphicFrame macro="">
      <xdr:nvGraphicFramePr>
        <xdr:cNvPr id="3" name="Budget Chart" descr="Chart showing the comparison of Projected and Actual values for Monthly Income, Monthly Expenses, and Cash Flow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ashFlow" displayName="CashFlow" ref="B7:E10" totalsRowCount="1" headerRowDxfId="37" dataDxfId="35" totalsRowDxfId="34" headerRowBorderDxfId="36">
  <tableColumns count="4">
    <tableColumn id="1" xr3:uid="{00000000-0010-0000-0000-000001000000}" name=" " totalsRowLabel="Total Cash" dataDxfId="33" totalsRowDxfId="32"/>
    <tableColumn id="3" xr3:uid="{00000000-0010-0000-0000-000003000000}" name="Projected" totalsRowFunction="custom" dataDxfId="31" totalsRowDxfId="30">
      <totalsRowFormula>C8-C9</totalsRowFormula>
    </tableColumn>
    <tableColumn id="4" xr3:uid="{00000000-0010-0000-0000-000004000000}" name="Actual" totalsRowFunction="custom" dataDxfId="29" totalsRowDxfId="28">
      <totalsRowFormula>D8-D9</totalsRowFormula>
    </tableColumn>
    <tableColumn id="5" xr3:uid="{00000000-0010-0000-0000-000005000000}" name="Variance" totalsRowFunction="sum" dataDxfId="27" totalsRowDxfId="26">
      <calculatedColumnFormula>A8</calculatedColumn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Projected, Actual, and Variance cash flow are automatically updated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Income" displayName="Income" ref="B4:E8" totalsRowCount="1" headerRowDxfId="25" dataDxfId="23" totalsRowDxfId="22" headerRowBorderDxfId="24" totalsRowBorderDxfId="21">
  <autoFilter ref="B4:E7" xr:uid="{00000000-0009-0000-0100-000005000000}"/>
  <tableColumns count="4">
    <tableColumn id="1" xr3:uid="{00000000-0010-0000-0100-000001000000}" name=" " totalsRowLabel="Total Income" dataDxfId="20" totalsRowDxfId="19" dataCellStyle="Table Details"/>
    <tableColumn id="3" xr3:uid="{00000000-0010-0000-0100-000003000000}" name="Projected" totalsRowFunction="sum" dataDxfId="18" totalsRowDxfId="17" dataCellStyle="Amounts"/>
    <tableColumn id="4" xr3:uid="{00000000-0010-0000-0100-000004000000}" name="Actual" totalsRowFunction="sum" dataDxfId="16" totalsRowDxfId="15" dataCellStyle="Amounts"/>
    <tableColumn id="5" xr3:uid="{00000000-0010-0000-0100-000005000000}" name="Variance" totalsRowFunction="sum" dataDxfId="14" totalsRowDxfId="13" dataCellStyle="Variance">
      <calculatedColumnFormula>Income[[#This Row],[Actual]]-Income[[#This Row],[Projected]]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for Projected and Actual income in this table. Variance is automatically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Expenses" displayName="Expenses" ref="B4:E25" totalsRowCount="1" headerRowDxfId="12" dataDxfId="10" totalsRowDxfId="9" headerRowBorderDxfId="11" totalsRowBorderDxfId="8">
  <autoFilter ref="B4:E24" xr:uid="{00000000-0009-0000-0100-000009000000}"/>
  <tableColumns count="4">
    <tableColumn id="1" xr3:uid="{00000000-0010-0000-0200-000001000000}" name=" Discription" totalsRowLabel="Total" dataDxfId="0" totalsRowDxfId="7" dataCellStyle="Table Details"/>
    <tableColumn id="3" xr3:uid="{00000000-0010-0000-0200-000003000000}" name="Projected" totalsRowFunction="sum" dataDxfId="1" totalsRowDxfId="6" dataCellStyle="Amounts"/>
    <tableColumn id="4" xr3:uid="{00000000-0010-0000-0200-000004000000}" name="Actual" totalsRowFunction="sum" dataDxfId="5" totalsRowDxfId="4" dataCellStyle="Amounts"/>
    <tableColumn id="5" xr3:uid="{00000000-0010-0000-0200-000005000000}" name="Variance" totalsRowFunction="sum" dataDxfId="3" totalsRowDxfId="2" dataCellStyle="Variance">
      <calculatedColumnFormula>Expenses[[#This Row],[Projected]]-Expenses[[#This Row],[Actual]]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for Projected and Actual expenses in this table. Variance is automatically calculated"/>
    </ext>
  </extLst>
</table>
</file>

<file path=xl/theme/theme1.xml><?xml version="1.0" encoding="utf-8"?>
<a:theme xmlns:a="http://schemas.openxmlformats.org/drawingml/2006/main" name="Family Templates Theme">
  <a:themeElements>
    <a:clrScheme name="Custom 28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B6DBA8"/>
      </a:accent5>
      <a:accent6>
        <a:srgbClr val="70AD47"/>
      </a:accent6>
      <a:hlink>
        <a:srgbClr val="0563C1"/>
      </a:hlink>
      <a:folHlink>
        <a:srgbClr val="954F72"/>
      </a:folHlink>
    </a:clrScheme>
    <a:fontScheme name="Family Templates Font">
      <a:majorFont>
        <a:latin typeface="Corbe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10"/>
  <sheetViews>
    <sheetView showGridLines="0" zoomScaleNormal="100" workbookViewId="0">
      <selection activeCell="B12" sqref="B12"/>
    </sheetView>
  </sheetViews>
  <sheetFormatPr defaultColWidth="9" defaultRowHeight="17.25" customHeight="1" x14ac:dyDescent="0.2"/>
  <cols>
    <col min="1" max="1" width="1.625" style="37" customWidth="1"/>
    <col min="2" max="2" width="39.75" style="37" customWidth="1"/>
    <col min="3" max="3" width="24.75" style="46" customWidth="1"/>
    <col min="4" max="5" width="24.75" style="38" customWidth="1"/>
    <col min="6" max="6" width="1.625" style="37" customWidth="1"/>
    <col min="7" max="16384" width="9" style="37"/>
  </cols>
  <sheetData>
    <row r="1" spans="1:6" s="33" customFormat="1" ht="9" customHeight="1" x14ac:dyDescent="0.3">
      <c r="A1" s="32"/>
      <c r="C1" s="34"/>
      <c r="D1" s="35"/>
      <c r="E1" s="35"/>
      <c r="F1" s="33" t="s">
        <v>32</v>
      </c>
    </row>
    <row r="2" spans="1:6" s="36" customFormat="1" ht="58.5" x14ac:dyDescent="0.7">
      <c r="B2" s="59" t="s">
        <v>37</v>
      </c>
      <c r="C2" s="59"/>
      <c r="D2" s="59"/>
      <c r="E2" s="59"/>
    </row>
    <row r="3" spans="1:6" ht="25.5" customHeight="1" x14ac:dyDescent="0.2">
      <c r="C3" s="38"/>
    </row>
    <row r="4" spans="1:6" s="39" customFormat="1" ht="26.25" x14ac:dyDescent="0.3">
      <c r="B4" s="47" t="s">
        <v>35</v>
      </c>
      <c r="C4" s="40"/>
      <c r="D4" s="40"/>
      <c r="E4" s="40"/>
    </row>
    <row r="5" spans="1:6" ht="222" customHeight="1" x14ac:dyDescent="0.2">
      <c r="B5" s="41"/>
      <c r="C5" s="42"/>
      <c r="D5" s="42"/>
      <c r="E5" s="42"/>
    </row>
    <row r="6" spans="1:6" ht="9" customHeight="1" thickBot="1" x14ac:dyDescent="0.25">
      <c r="B6" s="43"/>
      <c r="C6" s="42"/>
      <c r="D6" s="42"/>
      <c r="E6" s="42"/>
    </row>
    <row r="7" spans="1:6" s="44" customFormat="1" ht="32.1" customHeight="1" thickBot="1" x14ac:dyDescent="0.35">
      <c r="B7" s="48" t="s">
        <v>32</v>
      </c>
      <c r="C7" s="49" t="s">
        <v>1</v>
      </c>
      <c r="D7" s="49" t="s">
        <v>2</v>
      </c>
      <c r="E7" s="49" t="s">
        <v>3</v>
      </c>
    </row>
    <row r="8" spans="1:6" s="32" customFormat="1" ht="32.1" customHeight="1" x14ac:dyDescent="0.3">
      <c r="A8" s="45">
        <f>Income[[#Totals],[Variance]]</f>
        <v>300</v>
      </c>
      <c r="B8" s="53" t="s">
        <v>4</v>
      </c>
      <c r="C8" s="55">
        <f>Income[[#Totals],[Projected]]</f>
        <v>5700</v>
      </c>
      <c r="D8" s="55">
        <f>Income[[#Totals],[Actual]]</f>
        <v>6000</v>
      </c>
      <c r="E8" s="56">
        <f>A8</f>
        <v>300</v>
      </c>
    </row>
    <row r="9" spans="1:6" s="32" customFormat="1" ht="32.1" customHeight="1" x14ac:dyDescent="0.3">
      <c r="A9" s="45">
        <f>Expenses[[#Totals],[Variance]]</f>
        <v>-52</v>
      </c>
      <c r="B9" s="52" t="s">
        <v>5</v>
      </c>
      <c r="C9" s="50">
        <f>Expenses[[#Totals],[Projected]]</f>
        <v>3603</v>
      </c>
      <c r="D9" s="50">
        <f>Expenses[[#Totals],[Actual]]</f>
        <v>3655</v>
      </c>
      <c r="E9" s="51">
        <f>A9</f>
        <v>-52</v>
      </c>
    </row>
    <row r="10" spans="1:6" s="32" customFormat="1" ht="32.1" customHeight="1" x14ac:dyDescent="0.3">
      <c r="B10" s="54" t="s">
        <v>6</v>
      </c>
      <c r="C10" s="57">
        <f>C8-C9</f>
        <v>2097</v>
      </c>
      <c r="D10" s="57">
        <f>D8-D9</f>
        <v>2345</v>
      </c>
      <c r="E10" s="58">
        <f>SUBTOTAL(109,CashFlow[Variance])</f>
        <v>248</v>
      </c>
    </row>
  </sheetData>
  <mergeCells count="1">
    <mergeCell ref="B2:E2"/>
  </mergeCells>
  <dataValidations count="6">
    <dataValidation allowBlank="1" showInputMessage="1" showErrorMessage="1" promptTitle="Family Budget" prompt="_x000a_Enter your Family Name in cell B3. Enter month and year in cell B5._x000a__x000a_Chart and Cash Flow table in this worksheet are automatically updated from data in Monthly Income and Monthly Expenses worksheets." sqref="A1" xr:uid="{00000000-0002-0000-0000-000000000000}"/>
    <dataValidation allowBlank="1" showInputMessage="1" showErrorMessage="1" prompt="Total Income, Total Expense, and Total Cash are automatically updated in this table" sqref="B7" xr:uid="{00000000-0002-0000-0000-000003000000}"/>
    <dataValidation allowBlank="1" showInputMessage="1" showErrorMessage="1" prompt="Actual Income and Expenses are automatically updated in this column under this heading" sqref="D7" xr:uid="{00000000-0002-0000-0000-000004000000}"/>
    <dataValidation allowBlank="1" showInputMessage="1" showErrorMessage="1" prompt="Variance amount is automatically updated in this column under this heading" sqref="E7" xr:uid="{00000000-0002-0000-0000-000005000000}"/>
    <dataValidation allowBlank="1" showInputMessage="1" showErrorMessage="1" prompt="Chart showing the comparison of Projected and Actual values for Monthly Income, Monthly Expenses, and Cash Flow" sqref="B5" xr:uid="{00000000-0002-0000-0000-000006000000}"/>
    <dataValidation allowBlank="1" showInputMessage="1" showErrorMessage="1" prompt="Projected Income and Expenses are automatically updated in this column under this heading" sqref="C7" xr:uid="{00000000-0002-0000-0000-000007000000}"/>
  </dataValidations>
  <printOptions horizontalCentered="1"/>
  <pageMargins left="0.75" right="0.75" top="0.75" bottom="0.75" header="0.25" footer="0.25"/>
  <pageSetup fitToHeight="0" orientation="landscape" r:id="rId1"/>
  <headerFooter differentFirst="1">
    <oddFooter>&amp;CPage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B1:F8"/>
  <sheetViews>
    <sheetView showGridLines="0" zoomScaleNormal="100" workbookViewId="0">
      <selection activeCell="K9" sqref="K9"/>
    </sheetView>
  </sheetViews>
  <sheetFormatPr defaultColWidth="9" defaultRowHeight="24" customHeight="1" x14ac:dyDescent="0.3"/>
  <cols>
    <col min="1" max="1" width="1.625" style="8" customWidth="1"/>
    <col min="2" max="2" width="32.75" style="8" customWidth="1"/>
    <col min="3" max="3" width="16.625" style="8" customWidth="1"/>
    <col min="4" max="5" width="16.625" style="10" customWidth="1"/>
    <col min="6" max="6" width="1.625" style="8" customWidth="1"/>
    <col min="7" max="16384" width="9" style="8"/>
  </cols>
  <sheetData>
    <row r="1" spans="2:6" ht="9" customHeight="1" x14ac:dyDescent="0.3">
      <c r="F1" s="8" t="s">
        <v>32</v>
      </c>
    </row>
    <row r="2" spans="2:6" s="11" customFormat="1" ht="63.75" customHeight="1" x14ac:dyDescent="0.3">
      <c r="B2" s="60" t="s">
        <v>7</v>
      </c>
      <c r="C2" s="60"/>
      <c r="D2" s="60"/>
      <c r="E2" s="60"/>
    </row>
    <row r="3" spans="2:6" ht="26.1" customHeight="1" thickBot="1" x14ac:dyDescent="0.35">
      <c r="B3" s="24"/>
      <c r="C3" s="24"/>
      <c r="D3" s="24"/>
      <c r="E3" s="24"/>
    </row>
    <row r="4" spans="2:6" ht="26.1" customHeight="1" thickBot="1" x14ac:dyDescent="0.35">
      <c r="B4" s="25" t="s">
        <v>32</v>
      </c>
      <c r="C4" s="26" t="s">
        <v>1</v>
      </c>
      <c r="D4" s="26" t="s">
        <v>2</v>
      </c>
      <c r="E4" s="26" t="s">
        <v>3</v>
      </c>
    </row>
    <row r="5" spans="2:6" ht="24" customHeight="1" x14ac:dyDescent="0.3">
      <c r="B5" s="27" t="s">
        <v>8</v>
      </c>
      <c r="C5" s="28">
        <v>4000</v>
      </c>
      <c r="D5" s="28">
        <v>4000</v>
      </c>
      <c r="E5" s="29">
        <f>Income[[#This Row],[Actual]]-Income[[#This Row],[Projected]]</f>
        <v>0</v>
      </c>
    </row>
    <row r="6" spans="2:6" ht="24" customHeight="1" x14ac:dyDescent="0.3">
      <c r="B6" s="14" t="s">
        <v>9</v>
      </c>
      <c r="C6" s="15">
        <v>1400</v>
      </c>
      <c r="D6" s="15">
        <v>1500</v>
      </c>
      <c r="E6" s="16">
        <f>Income[[#This Row],[Actual]]-Income[[#This Row],[Projected]]</f>
        <v>100</v>
      </c>
    </row>
    <row r="7" spans="2:6" ht="24" customHeight="1" thickBot="1" x14ac:dyDescent="0.35">
      <c r="B7" s="27" t="s">
        <v>10</v>
      </c>
      <c r="C7" s="28">
        <v>300</v>
      </c>
      <c r="D7" s="28">
        <v>500</v>
      </c>
      <c r="E7" s="29">
        <f>Income[[#This Row],[Actual]]-Income[[#This Row],[Projected]]</f>
        <v>200</v>
      </c>
    </row>
    <row r="8" spans="2:6" ht="24" customHeight="1" thickTop="1" x14ac:dyDescent="0.3">
      <c r="B8" s="30" t="s">
        <v>4</v>
      </c>
      <c r="C8" s="31">
        <f>SUBTOTAL(109,Income[Projected])</f>
        <v>5700</v>
      </c>
      <c r="D8" s="31">
        <f>SUBTOTAL(109,Income[Actual])</f>
        <v>6000</v>
      </c>
      <c r="E8" s="31">
        <f>SUBTOTAL(109,Income[Variance])</f>
        <v>300</v>
      </c>
    </row>
  </sheetData>
  <mergeCells count="1">
    <mergeCell ref="B2:E2"/>
  </mergeCells>
  <dataValidations count="5">
    <dataValidation allowBlank="1" showInputMessage="1" showErrorMessage="1" prompt="Variance is automatically calculated in this column under this heading" sqref="E4" xr:uid="{00000000-0002-0000-0100-000000000000}"/>
    <dataValidation allowBlank="1" showInputMessage="1" showErrorMessage="1" prompt="Enter Actual income in this column under this heading" sqref="D4" xr:uid="{00000000-0002-0000-0100-000001000000}"/>
    <dataValidation allowBlank="1" showInputMessage="1" showErrorMessage="1" prompt="Enter Projected income in this column under this heading" sqref="C4" xr:uid="{00000000-0002-0000-0100-000002000000}"/>
    <dataValidation allowBlank="1" showInputMessage="1" showErrorMessage="1" prompt="Enter Monthly Income items in this column under this heading. Use heading filters to find specific entries" sqref="B4" xr:uid="{00000000-0002-0000-0100-000003000000}"/>
    <dataValidation allowBlank="1" showInputMessage="1" showErrorMessage="1" prompt="Enter Monthly Income details in the table below, starting in cell B6." sqref="A1" xr:uid="{00000000-0002-0000-0100-000004000000}"/>
  </dataValidations>
  <printOptions horizontalCentered="1"/>
  <pageMargins left="0.75" right="0.75" top="0.75" bottom="0.75" header="0.25" footer="0.25"/>
  <pageSetup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B1:F25"/>
  <sheetViews>
    <sheetView showGridLines="0" tabSelected="1" view="pageBreakPreview" zoomScale="60" zoomScaleNormal="100" workbookViewId="0">
      <selection activeCell="B5" sqref="B5:B25"/>
    </sheetView>
  </sheetViews>
  <sheetFormatPr defaultColWidth="9" defaultRowHeight="24" customHeight="1" x14ac:dyDescent="0.3"/>
  <cols>
    <col min="1" max="1" width="1.625" style="8" customWidth="1"/>
    <col min="2" max="2" width="46.125" style="9" customWidth="1"/>
    <col min="3" max="3" width="28.25" style="8" customWidth="1"/>
    <col min="4" max="4" width="32.5" style="10" customWidth="1"/>
    <col min="5" max="5" width="28.75" style="10" customWidth="1"/>
    <col min="6" max="6" width="1.625" style="8" customWidth="1"/>
    <col min="7" max="16384" width="9" style="8"/>
  </cols>
  <sheetData>
    <row r="1" spans="2:6" ht="9" customHeight="1" x14ac:dyDescent="0.3">
      <c r="F1" s="8" t="s">
        <v>32</v>
      </c>
    </row>
    <row r="2" spans="2:6" s="11" customFormat="1" ht="63.75" customHeight="1" x14ac:dyDescent="0.3">
      <c r="B2" s="61" t="s">
        <v>36</v>
      </c>
      <c r="C2" s="61"/>
      <c r="D2" s="61"/>
      <c r="E2" s="61"/>
    </row>
    <row r="3" spans="2:6" ht="26.1" customHeight="1" thickBot="1" x14ac:dyDescent="0.35">
      <c r="B3" s="12"/>
      <c r="C3" s="10"/>
    </row>
    <row r="4" spans="2:6" s="13" customFormat="1" ht="26.1" customHeight="1" thickBot="1" x14ac:dyDescent="0.35">
      <c r="B4" s="17" t="s">
        <v>38</v>
      </c>
      <c r="C4" s="18" t="s">
        <v>1</v>
      </c>
      <c r="D4" s="18" t="s">
        <v>2</v>
      </c>
      <c r="E4" s="18" t="s">
        <v>3</v>
      </c>
      <c r="F4" s="18"/>
    </row>
    <row r="5" spans="2:6" ht="24" customHeight="1" x14ac:dyDescent="0.3">
      <c r="B5" s="62" t="s">
        <v>11</v>
      </c>
      <c r="C5" s="21">
        <v>1500</v>
      </c>
      <c r="D5" s="21">
        <v>1500</v>
      </c>
      <c r="E5" s="22">
        <f>Expenses[[#This Row],[Projected]]-Expenses[[#This Row],[Actual]]</f>
        <v>0</v>
      </c>
    </row>
    <row r="6" spans="2:6" ht="24" customHeight="1" x14ac:dyDescent="0.3">
      <c r="B6" s="63" t="s">
        <v>12</v>
      </c>
      <c r="C6" s="19">
        <v>250</v>
      </c>
      <c r="D6" s="19">
        <v>280</v>
      </c>
      <c r="E6" s="20">
        <f>Expenses[[#This Row],[Projected]]-Expenses[[#This Row],[Actual]]</f>
        <v>-30</v>
      </c>
    </row>
    <row r="7" spans="2:6" ht="24" customHeight="1" x14ac:dyDescent="0.3">
      <c r="B7" s="62" t="s">
        <v>13</v>
      </c>
      <c r="C7" s="21">
        <v>38</v>
      </c>
      <c r="D7" s="21">
        <v>38</v>
      </c>
      <c r="E7" s="22">
        <f>Expenses[[#This Row],[Projected]]-Expenses[[#This Row],[Actual]]</f>
        <v>0</v>
      </c>
    </row>
    <row r="8" spans="2:6" ht="24" customHeight="1" x14ac:dyDescent="0.3">
      <c r="B8" s="63" t="s">
        <v>14</v>
      </c>
      <c r="C8" s="19">
        <v>65</v>
      </c>
      <c r="D8" s="19">
        <v>78</v>
      </c>
      <c r="E8" s="20">
        <f>Expenses[[#This Row],[Projected]]-Expenses[[#This Row],[Actual]]</f>
        <v>-13</v>
      </c>
    </row>
    <row r="9" spans="2:6" ht="24" customHeight="1" x14ac:dyDescent="0.3">
      <c r="B9" s="62" t="s">
        <v>15</v>
      </c>
      <c r="C9" s="21">
        <v>25</v>
      </c>
      <c r="D9" s="21">
        <v>21</v>
      </c>
      <c r="E9" s="22">
        <f>Expenses[[#This Row],[Projected]]-Expenses[[#This Row],[Actual]]</f>
        <v>4</v>
      </c>
    </row>
    <row r="10" spans="2:6" ht="24" customHeight="1" x14ac:dyDescent="0.3">
      <c r="B10" s="63" t="s">
        <v>16</v>
      </c>
      <c r="C10" s="19">
        <v>75</v>
      </c>
      <c r="D10" s="19">
        <v>83</v>
      </c>
      <c r="E10" s="20">
        <f>Expenses[[#This Row],[Projected]]-Expenses[[#This Row],[Actual]]</f>
        <v>-8</v>
      </c>
    </row>
    <row r="11" spans="2:6" ht="24" customHeight="1" x14ac:dyDescent="0.3">
      <c r="B11" s="62" t="s">
        <v>17</v>
      </c>
      <c r="C11" s="21">
        <v>60</v>
      </c>
      <c r="D11" s="21">
        <v>60</v>
      </c>
      <c r="E11" s="22">
        <f>Expenses[[#This Row],[Projected]]-Expenses[[#This Row],[Actual]]</f>
        <v>0</v>
      </c>
    </row>
    <row r="12" spans="2:6" ht="24" customHeight="1" x14ac:dyDescent="0.3">
      <c r="B12" s="63" t="s">
        <v>18</v>
      </c>
      <c r="C12" s="19">
        <v>0</v>
      </c>
      <c r="D12" s="19">
        <v>60</v>
      </c>
      <c r="E12" s="20">
        <f>Expenses[[#This Row],[Projected]]-Expenses[[#This Row],[Actual]]</f>
        <v>-60</v>
      </c>
    </row>
    <row r="13" spans="2:6" ht="24" customHeight="1" x14ac:dyDescent="0.3">
      <c r="B13" s="62" t="s">
        <v>19</v>
      </c>
      <c r="C13" s="21">
        <v>180</v>
      </c>
      <c r="D13" s="21">
        <v>150</v>
      </c>
      <c r="E13" s="22">
        <f>Expenses[[#This Row],[Projected]]-Expenses[[#This Row],[Actual]]</f>
        <v>30</v>
      </c>
    </row>
    <row r="14" spans="2:6" ht="24" customHeight="1" x14ac:dyDescent="0.3">
      <c r="B14" s="63" t="s">
        <v>20</v>
      </c>
      <c r="C14" s="19">
        <v>250</v>
      </c>
      <c r="D14" s="19">
        <v>250</v>
      </c>
      <c r="E14" s="20">
        <f>Expenses[[#This Row],[Projected]]-Expenses[[#This Row],[Actual]]</f>
        <v>0</v>
      </c>
    </row>
    <row r="15" spans="2:6" ht="24" customHeight="1" x14ac:dyDescent="0.3">
      <c r="B15" s="62" t="s">
        <v>21</v>
      </c>
      <c r="C15" s="21">
        <v>75</v>
      </c>
      <c r="D15" s="21">
        <v>80</v>
      </c>
      <c r="E15" s="22">
        <f>Expenses[[#This Row],[Projected]]-Expenses[[#This Row],[Actual]]</f>
        <v>-5</v>
      </c>
    </row>
    <row r="16" spans="2:6" ht="24" customHeight="1" x14ac:dyDescent="0.3">
      <c r="B16" s="63" t="s">
        <v>22</v>
      </c>
      <c r="C16" s="19">
        <v>280</v>
      </c>
      <c r="D16" s="19">
        <v>260</v>
      </c>
      <c r="E16" s="20">
        <f>Expenses[[#This Row],[Projected]]-Expenses[[#This Row],[Actual]]</f>
        <v>20</v>
      </c>
    </row>
    <row r="17" spans="2:5" ht="24" customHeight="1" x14ac:dyDescent="0.3">
      <c r="B17" s="62" t="s">
        <v>23</v>
      </c>
      <c r="C17" s="21">
        <v>75</v>
      </c>
      <c r="D17" s="21">
        <v>65</v>
      </c>
      <c r="E17" s="22">
        <f>Expenses[[#This Row],[Projected]]-Expenses[[#This Row],[Actual]]</f>
        <v>10</v>
      </c>
    </row>
    <row r="18" spans="2:5" ht="24" customHeight="1" x14ac:dyDescent="0.3">
      <c r="B18" s="63" t="s">
        <v>24</v>
      </c>
      <c r="C18" s="19">
        <v>255</v>
      </c>
      <c r="D18" s="19">
        <v>255</v>
      </c>
      <c r="E18" s="20">
        <f>Expenses[[#This Row],[Projected]]-Expenses[[#This Row],[Actual]]</f>
        <v>0</v>
      </c>
    </row>
    <row r="19" spans="2:5" ht="24" customHeight="1" x14ac:dyDescent="0.3">
      <c r="B19" s="62" t="s">
        <v>25</v>
      </c>
      <c r="C19" s="21">
        <v>100</v>
      </c>
      <c r="D19" s="21">
        <v>100</v>
      </c>
      <c r="E19" s="22">
        <f>Expenses[[#This Row],[Projected]]-Expenses[[#This Row],[Actual]]</f>
        <v>0</v>
      </c>
    </row>
    <row r="20" spans="2:5" ht="24" customHeight="1" x14ac:dyDescent="0.3">
      <c r="B20" s="63" t="s">
        <v>26</v>
      </c>
      <c r="C20" s="19">
        <v>0</v>
      </c>
      <c r="D20" s="19">
        <v>0</v>
      </c>
      <c r="E20" s="20">
        <f>Expenses[[#This Row],[Projected]]-Expenses[[#This Row],[Actual]]</f>
        <v>0</v>
      </c>
    </row>
    <row r="21" spans="2:5" ht="24" customHeight="1" x14ac:dyDescent="0.3">
      <c r="B21" s="62" t="s">
        <v>27</v>
      </c>
      <c r="C21" s="21">
        <v>0</v>
      </c>
      <c r="D21" s="21">
        <v>0</v>
      </c>
      <c r="E21" s="22">
        <f>Expenses[[#This Row],[Projected]]-Expenses[[#This Row],[Actual]]</f>
        <v>0</v>
      </c>
    </row>
    <row r="22" spans="2:5" ht="24" customHeight="1" x14ac:dyDescent="0.3">
      <c r="B22" s="63" t="s">
        <v>28</v>
      </c>
      <c r="C22" s="19">
        <v>150</v>
      </c>
      <c r="D22" s="19">
        <v>150</v>
      </c>
      <c r="E22" s="20">
        <f>Expenses[[#This Row],[Projected]]-Expenses[[#This Row],[Actual]]</f>
        <v>0</v>
      </c>
    </row>
    <row r="23" spans="2:5" ht="24" customHeight="1" x14ac:dyDescent="0.3">
      <c r="B23" s="62" t="s">
        <v>29</v>
      </c>
      <c r="C23" s="21">
        <v>225</v>
      </c>
      <c r="D23" s="21">
        <v>225</v>
      </c>
      <c r="E23" s="22">
        <f>Expenses[[#This Row],[Projected]]-Expenses[[#This Row],[Actual]]</f>
        <v>0</v>
      </c>
    </row>
    <row r="24" spans="2:5" ht="24" customHeight="1" thickBot="1" x14ac:dyDescent="0.35">
      <c r="B24" s="63" t="s">
        <v>30</v>
      </c>
      <c r="C24" s="19">
        <v>0</v>
      </c>
      <c r="D24" s="19">
        <v>0</v>
      </c>
      <c r="E24" s="20">
        <f>Expenses[[#This Row],[Projected]]-Expenses[[#This Row],[Actual]]</f>
        <v>0</v>
      </c>
    </row>
    <row r="25" spans="2:5" ht="24" customHeight="1" thickTop="1" x14ac:dyDescent="0.3">
      <c r="B25" s="64" t="s">
        <v>31</v>
      </c>
      <c r="C25" s="23">
        <f>SUBTOTAL(109,Expenses[Projected])</f>
        <v>3603</v>
      </c>
      <c r="D25" s="23">
        <f>SUBTOTAL(109,Expenses[Actual])</f>
        <v>3655</v>
      </c>
      <c r="E25" s="23">
        <f>SUBTOTAL(109,Expenses[Variance])</f>
        <v>-52</v>
      </c>
    </row>
  </sheetData>
  <mergeCells count="1">
    <mergeCell ref="B2:E2"/>
  </mergeCells>
  <dataValidations count="5">
    <dataValidation allowBlank="1" showInputMessage="1" showErrorMessage="1" prompt="Enter Monthly Expenses details in the table below, starting in cell B6." sqref="A1" xr:uid="{00000000-0002-0000-0200-000000000000}"/>
    <dataValidation allowBlank="1" showInputMessage="1" showErrorMessage="1" prompt="Enter Monthly Expense items in this column under this heading. Use heading filters to find specific entries" sqref="B4" xr:uid="{00000000-0002-0000-0200-000001000000}"/>
    <dataValidation allowBlank="1" showInputMessage="1" showErrorMessage="1" prompt="Enter Projected expense in this column under this heading" sqref="C4" xr:uid="{00000000-0002-0000-0200-000002000000}"/>
    <dataValidation allowBlank="1" showInputMessage="1" showErrorMessage="1" prompt="Enter Actual expense in this column under this heading" sqref="D4" xr:uid="{00000000-0002-0000-0200-000003000000}"/>
    <dataValidation allowBlank="1" showInputMessage="1" showErrorMessage="1" prompt="Variance is automatically calculated in this column under this heading" sqref="E4" xr:uid="{00000000-0002-0000-0200-000004000000}"/>
  </dataValidations>
  <printOptions horizontalCentered="1"/>
  <pageMargins left="0.75" right="0.75" top="0.75" bottom="0.75" header="0.25" footer="0.25"/>
  <pageSetup scale="85" fitToHeight="0" orientation="landscape" r:id="rId1"/>
  <headerFooter differentFirst="1">
    <oddFooter>&amp;CPage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B1:D7"/>
  <sheetViews>
    <sheetView showGridLines="0" workbookViewId="0">
      <selection activeCell="B5" sqref="B5"/>
    </sheetView>
  </sheetViews>
  <sheetFormatPr defaultColWidth="9" defaultRowHeight="21" customHeight="1" x14ac:dyDescent="0.3"/>
  <cols>
    <col min="1" max="1" width="1.625" style="5" customWidth="1"/>
    <col min="2" max="2" width="21.5" style="5" customWidth="1"/>
    <col min="3" max="4" width="12.375" style="5" customWidth="1"/>
    <col min="5" max="5" width="1.625" style="5" customWidth="1"/>
    <col min="6" max="16384" width="9" style="5"/>
  </cols>
  <sheetData>
    <row r="1" spans="2:4" s="2" customFormat="1" ht="9" customHeight="1" x14ac:dyDescent="0.3"/>
    <row r="2" spans="2:4" s="4" customFormat="1" ht="36.75" customHeight="1" x14ac:dyDescent="0.3">
      <c r="B2" s="3" t="s">
        <v>34</v>
      </c>
      <c r="C2" s="1"/>
      <c r="D2" s="1"/>
    </row>
    <row r="4" spans="2:4" ht="21" customHeight="1" x14ac:dyDescent="0.3">
      <c r="B4" s="7"/>
      <c r="C4" s="6" t="s">
        <v>1</v>
      </c>
      <c r="D4" s="6" t="s">
        <v>2</v>
      </c>
    </row>
    <row r="5" spans="2:4" ht="21" customHeight="1" x14ac:dyDescent="0.3">
      <c r="B5" s="7" t="s">
        <v>7</v>
      </c>
      <c r="C5" s="6">
        <f>Income[[#Totals],[Projected]]</f>
        <v>5700</v>
      </c>
      <c r="D5" s="6">
        <f>Income[[#Totals],[Actual]]</f>
        <v>6000</v>
      </c>
    </row>
    <row r="6" spans="2:4" ht="21" customHeight="1" x14ac:dyDescent="0.3">
      <c r="B6" s="7" t="s">
        <v>33</v>
      </c>
      <c r="C6" s="6">
        <f>Expenses[[#Totals],[Projected]]</f>
        <v>3603</v>
      </c>
      <c r="D6" s="6">
        <f>Expenses[[#Totals],[Actual]]</f>
        <v>3655</v>
      </c>
    </row>
    <row r="7" spans="2:4" ht="21" customHeight="1" x14ac:dyDescent="0.3">
      <c r="B7" s="7" t="s">
        <v>0</v>
      </c>
      <c r="C7" s="6">
        <f>CashFlow[[#Totals],[Projected]]</f>
        <v>2097</v>
      </c>
      <c r="D7" s="6">
        <f>CashFlow[[#Totals],[Actual]]</f>
        <v>2345</v>
      </c>
    </row>
  </sheetData>
  <pageMargins left="0.7" right="0.7" top="0.75" bottom="0.75" header="0.3" footer="0.3"/>
  <pageSetup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4320CBDC-F61C-4483-8C7A-4FAB990F69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D5BBA0-A26F-43F7-8CB9-067E47086C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13FBB2B-C13C-40DC-B67B-3F8CEBFF0EFB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TM02930056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Cash Flow</vt:lpstr>
      <vt:lpstr>Monthly Income</vt:lpstr>
      <vt:lpstr>Monthly Expenses</vt:lpstr>
      <vt:lpstr>Chart Data</vt:lpstr>
      <vt:lpstr>BudgetTitle</vt:lpstr>
      <vt:lpstr>'Cash Flow'!Print_Titles</vt:lpstr>
      <vt:lpstr>'Monthly Expenses'!Print_Titles</vt:lpstr>
      <vt:lpstr>'Monthly Income'!Print_Titles</vt:lpstr>
      <vt:lpstr>Title1</vt:lpstr>
      <vt:lpstr>Title2</vt:lpstr>
      <vt:lpstr>Title3</vt:lpstr>
      <vt:lpstr>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2019-05-23T20:05:10Z</dcterms:created>
  <dcterms:modified xsi:type="dcterms:W3CDTF">2022-11-30T06:19:19Z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