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5ABEF4E-CBC0-48CA-AD29-A7BDA5F17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mercial Invoice" sheetId="1" r:id="rId1"/>
    <sheet name="Customers" sheetId="3" r:id="rId2"/>
  </sheets>
  <definedNames>
    <definedName name="BillName">'Commercial Invoice'!$C$3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Invoice'!$H$17</definedName>
    <definedName name="InvoiceSubtotal">'Commercial Invoice'!$H$13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Invoice'!$7:$7</definedName>
    <definedName name="_xlnm.Print_Titles" localSheetId="1">Customers!$2:$2</definedName>
    <definedName name="RowTitleRegion1..C6">'Commercial Invoice'!$B$3</definedName>
    <definedName name="RowTitleRegion2..E5">'Commercial Invoice'!$D$3</definedName>
    <definedName name="RowTitleRegion3..H5">'Commercial Invoice'!$G$3</definedName>
    <definedName name="RowTitleRegion4..H20">'Commercial Invoice'!$G$13</definedName>
    <definedName name="SalesTax">'Commercial Invoice'!$H$15</definedName>
    <definedName name="SalesTaxRate">'Commercial Invoice'!$H$14</definedName>
    <definedName name="Shipping">'Commercial Invoice'!$H$16</definedName>
    <definedName name="Title2">CustomerList[[#Headers],[Company Name]]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3" i="1"/>
  <c r="B8" i="1" l="1"/>
  <c r="H4" i="1"/>
  <c r="C6" i="1" l="1"/>
  <c r="C5" i="1" l="1"/>
  <c r="H5" i="1" l="1"/>
  <c r="E5" i="1"/>
  <c r="C4" i="1"/>
  <c r="H8" i="1" l="1"/>
  <c r="H9" i="1"/>
  <c r="H10" i="1"/>
  <c r="H11" i="1"/>
  <c r="H12" i="1"/>
  <c r="H13" i="1" l="1"/>
  <c r="B17" i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<sst xmlns="http://schemas.openxmlformats.org/spreadsheetml/2006/main" count="64" uniqueCount="59">
  <si>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</si>
  <si>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123 Main Street</t>
  </si>
  <si>
    <t>CustomerService@tailspintoys.com</t>
  </si>
  <si>
    <t>Ocean View, MO 12345</t>
  </si>
  <si>
    <t>www.tailspintoys.com</t>
  </si>
  <si>
    <t>Bill To:</t>
  </si>
  <si>
    <t>Contoso, Ltd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</si>
  <si>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</si>
  <si>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</si>
  <si>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</si>
  <si>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</si>
  <si>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</si>
  <si>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</si>
  <si>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</si>
  <si>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</si>
  <si>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</si>
  <si>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</si>
  <si>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</si>
  <si>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</si>
  <si>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</si>
  <si>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</si>
  <si>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</si>
  <si>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</si>
  <si>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</si>
  <si>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</si>
  <si>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</si>
  <si>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</si>
  <si>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 DUE IN 10 DAYS. OVERDUE ACCOUNTS ARE SUBJECT TO AN INTEREST CHARGE OF 2% PER MONTH.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</si>
  <si>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</si>
  <si>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</si>
  <si>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</si>
  <si>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</si>
  <si>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</si>
  <si>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</si>
  <si>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</si>
  <si>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</si>
  <si>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</si>
  <si>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</si>
  <si>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</si>
  <si>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Trey Research</t>
  </si>
  <si>
    <t>345 Cherry Street</t>
  </si>
  <si>
    <t>Suite 123</t>
  </si>
  <si>
    <t>Albany</t>
  </si>
  <si>
    <t>SD</t>
  </si>
  <si>
    <t>432-555-0178</t>
  </si>
  <si>
    <t>432-555-0187</t>
  </si>
  <si>
    <t>567 Walnut Lane</t>
  </si>
  <si>
    <t>Moline</t>
  </si>
  <si>
    <t>MO</t>
  </si>
  <si>
    <t>432-555-0189</t>
  </si>
  <si>
    <t>432-555-0123</t>
  </si>
  <si>
    <t>09876</t>
  </si>
  <si>
    <t>Mike Gragg</t>
  </si>
  <si>
    <t>Janine Mendoza</t>
  </si>
  <si>
    <t>mike@treyresearch.net</t>
  </si>
  <si>
    <t>janine@contoso.com</t>
  </si>
  <si>
    <t xml:space="preserve"> 123-555-0123</t>
  </si>
  <si>
    <t>123-555-0124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</si>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</sst>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18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sz val="11"/>
      <color theme="3"/>
      <name val="Abadi"/>
      <family val="2"/>
    </font>
    <font>
      <b/>
      <sz val="28"/>
      <color theme="3"/>
      <name val="Abadi"/>
      <family val="2"/>
    </font>
    <font>
      <sz val="11"/>
      <color theme="0"/>
      <name val="Abadi"/>
      <family val="2"/>
    </font>
    <font>
      <b/>
      <sz val="11"/>
      <color theme="3"/>
      <name val="Abadi"/>
      <family val="2"/>
    </font>
    <font>
      <sz val="10"/>
      <name val="Abadi"/>
      <family val="2"/>
    </font>
    <font>
      <sz val="9"/>
      <color theme="4" tint="-0.499984740745262"/>
      <name val="Abadi"/>
      <family val="2"/>
    </font>
    <font>
      <sz val="10"/>
      <color theme="2" tint="-0.749992370372631"/>
      <name val="Abadi"/>
      <family val="2"/>
    </font>
    <font>
      <b/>
      <sz val="11"/>
      <color theme="1"/>
      <name val="Abadi"/>
      <family val="2"/>
    </font>
    <font>
      <sz val="11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7" fillId="0" borderId="0" applyNumberFormat="0" applyFill="0" applyBorder="0" applyProtection="0">
      <alignment horizontal="left" wrapText="1" indent="2"/>
    </xf>
    <xf numFmtId="0" fontId="7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6" fillId="0" borderId="0" applyNumberFormat="0" applyFill="0" applyBorder="0" applyAlignment="0" applyProtection="0">
      <alignment vertical="center" wrapText="1"/>
    </xf>
    <xf numFmtId="2" fontId="3" fillId="0" borderId="0" applyFill="0" applyBorder="0" applyProtection="0">
      <alignment horizontal="lef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6" fillId="0" borderId="0" applyNumberFormat="0" applyFill="0" applyProtection="0">
      <alignment horizontal="right" vertical="top" indent="2"/>
    </xf>
    <xf numFmtId="0" fontId="6" fillId="0" borderId="0" applyNumberFormat="0" applyFill="0" applyBorder="0" applyProtection="0">
      <alignment horizontal="right" indent="2"/>
    </xf>
    <xf numFmtId="0" fontId="6" fillId="2" borderId="2" applyNumberFormat="0" applyFont="0" applyAlignment="0" applyProtection="0"/>
    <xf numFmtId="0" fontId="5" fillId="0" borderId="3" applyNumberFormat="0" applyFill="0" applyAlignment="0" applyProtection="0"/>
    <xf numFmtId="0" fontId="6" fillId="0" borderId="1" applyNumberFormat="0" applyFont="0" applyFill="0" applyAlignment="0">
      <alignment vertical="center"/>
    </xf>
    <xf numFmtId="14" fontId="6" fillId="0" borderId="0" applyFont="0" applyFill="0" applyBorder="0" applyAlignment="0" applyProtection="0">
      <alignment horizontal="left" vertical="center"/>
    </xf>
    <xf numFmtId="1" fontId="6" fillId="0" borderId="0" applyFont="0" applyFill="0" applyBorder="0" applyProtection="0">
      <alignment vertical="center"/>
    </xf>
    <xf numFmtId="166" fontId="6" fillId="0" borderId="0" applyFont="0" applyFill="0" applyBorder="0" applyAlignment="0" applyProtection="0">
      <alignment vertical="center"/>
    </xf>
    <xf numFmtId="0" fontId="6" fillId="0" borderId="0" applyNumberFormat="0" applyFill="0" applyBorder="0" applyProtection="0"/>
    <xf numFmtId="165" fontId="4" fillId="0" borderId="0" applyNumberFormat="0">
      <alignment horizontal="left" vertical="top" wrapText="1"/>
    </xf>
    <xf numFmtId="0" fontId="4" fillId="0" borderId="0" applyNumberFormat="0" applyFill="0" applyBorder="0">
      <alignment horizontal="right" vertical="center" wrapText="1"/>
    </xf>
    <xf numFmtId="0" fontId="6" fillId="0" borderId="0" applyNumberFormat="0" applyFont="0" applyFill="0" applyBorder="0">
      <alignment horizontal="left" vertical="center" wrapText="1"/>
    </xf>
    <xf numFmtId="0" fontId="8" fillId="0" borderId="0" applyNumberFormat="0" applyFill="0" applyBorder="0">
      <alignment horizontal="center" vertical="center" wrapText="1"/>
    </xf>
  </cellStyleXfs>
  <cellXfs count="39">
    <xf numFmtId="0" fontId="0" fillId="0" borderId="0" xfId="0">
      <alignment horizontal="left" vertical="center" wrapText="1"/>
    </xf>
    <xf numFmtId="0" fontId="9" fillId="0" borderId="0" xfId="0" applyFont="1">
      <alignment horizontal="left" vertical="center" wrapText="1"/>
    </xf>
    <xf numFmtId="2" fontId="10" fillId="0" borderId="0" xfId="6" applyFont="1">
      <alignment horizontal="left" vertical="center"/>
    </xf>
    <xf numFmtId="2" fontId="10" fillId="0" borderId="1" xfId="6" applyFont="1" applyBorder="1">
      <alignment horizontal="left" vertical="center"/>
    </xf>
    <xf numFmtId="0" fontId="9" fillId="0" borderId="0" xfId="2" applyFont="1">
      <alignment horizontal="left" wrapText="1" indent="2"/>
    </xf>
    <xf numFmtId="0" fontId="9" fillId="0" borderId="0" xfId="12" applyFont="1">
      <alignment horizontal="right" indent="2"/>
    </xf>
    <xf numFmtId="166" fontId="9" fillId="0" borderId="0" xfId="18" applyFont="1" applyAlignment="1">
      <alignment horizontal="left" wrapText="1" indent="2"/>
    </xf>
    <xf numFmtId="0" fontId="9" fillId="0" borderId="0" xfId="1" applyFont="1" applyBorder="1" applyAlignment="1">
      <alignment horizontal="left" wrapText="1" indent="2"/>
    </xf>
    <xf numFmtId="0" fontId="9" fillId="0" borderId="1" xfId="1" applyFont="1" applyBorder="1" applyAlignment="1">
      <alignment horizontal="left" wrapText="1" indent="2"/>
    </xf>
    <xf numFmtId="0" fontId="11" fillId="0" borderId="0" xfId="23" applyFont="1" applyFill="1">
      <alignment horizontal="center" vertical="center" wrapText="1"/>
    </xf>
    <xf numFmtId="0" fontId="9" fillId="0" borderId="0" xfId="3" applyFont="1">
      <alignment horizontal="left" vertical="top" wrapText="1" indent="2"/>
    </xf>
    <xf numFmtId="0" fontId="9" fillId="0" borderId="0" xfId="11" applyFont="1">
      <alignment horizontal="right" vertical="top" indent="2"/>
    </xf>
    <xf numFmtId="166" fontId="9" fillId="0" borderId="0" xfId="3" applyNumberFormat="1" applyFont="1">
      <alignment horizontal="left" vertical="top" wrapText="1" indent="2"/>
    </xf>
    <xf numFmtId="0" fontId="9" fillId="0" borderId="1" xfId="1" applyFont="1" applyBorder="1" applyAlignment="1">
      <alignment horizontal="left" vertical="top" wrapText="1" indent="2"/>
    </xf>
    <xf numFmtId="165" fontId="12" fillId="0" borderId="0" xfId="20" applyNumberFormat="1" applyFont="1">
      <alignment horizontal="left" vertical="top" wrapText="1"/>
    </xf>
    <xf numFmtId="166" fontId="12" fillId="0" borderId="0" xfId="18" applyFont="1" applyAlignment="1">
      <alignment horizontal="left" vertical="top" wrapText="1"/>
    </xf>
    <xf numFmtId="0" fontId="12" fillId="0" borderId="0" xfId="20" applyNumberFormat="1" applyFont="1">
      <alignment horizontal="left" vertical="top" wrapText="1"/>
    </xf>
    <xf numFmtId="0" fontId="9" fillId="0" borderId="0" xfId="11" applyFont="1">
      <alignment horizontal="right" vertical="top" indent="2"/>
    </xf>
    <xf numFmtId="14" fontId="12" fillId="0" borderId="0" xfId="20" applyNumberFormat="1" applyFont="1">
      <alignment horizontal="left" vertical="top" wrapText="1"/>
    </xf>
    <xf numFmtId="165" fontId="12" fillId="0" borderId="0" xfId="20" applyNumberFormat="1" applyFont="1">
      <alignment horizontal="left" vertical="top" wrapText="1"/>
    </xf>
    <xf numFmtId="0" fontId="13" fillId="0" borderId="0" xfId="0" applyFont="1" applyProtection="1">
      <alignment horizontal="left" vertical="center" wrapText="1"/>
    </xf>
    <xf numFmtId="0" fontId="14" fillId="0" borderId="0" xfId="0" applyFont="1" applyAlignment="1" applyProtection="1">
      <alignment horizontal="left" vertical="top"/>
    </xf>
    <xf numFmtId="0" fontId="15" fillId="0" borderId="0" xfId="0" applyFont="1" applyAlignment="1">
      <alignment vertical="top" wrapText="1"/>
    </xf>
    <xf numFmtId="0" fontId="9" fillId="0" borderId="0" xfId="22" applyFont="1">
      <alignment horizontal="left" vertical="center" wrapText="1"/>
    </xf>
    <xf numFmtId="0" fontId="12" fillId="0" borderId="0" xfId="21" applyFont="1">
      <alignment horizontal="right" vertical="center" wrapText="1"/>
    </xf>
    <xf numFmtId="14" fontId="9" fillId="0" borderId="0" xfId="16" applyFont="1" applyAlignment="1">
      <alignment horizontal="left" vertical="center" wrapText="1"/>
    </xf>
    <xf numFmtId="1" fontId="9" fillId="0" borderId="0" xfId="17" applyFont="1" applyFill="1" applyBorder="1">
      <alignment vertical="center"/>
    </xf>
    <xf numFmtId="164" fontId="9" fillId="0" borderId="0" xfId="9" applyFont="1" applyFill="1" applyBorder="1">
      <alignment horizontal="right" vertical="center"/>
    </xf>
    <xf numFmtId="164" fontId="9" fillId="0" borderId="0" xfId="10" applyFont="1" applyFill="1" applyBorder="1">
      <alignment horizontal="right" vertical="center" indent="1"/>
    </xf>
    <xf numFmtId="0" fontId="16" fillId="0" borderId="3" xfId="14" applyFont="1" applyFill="1" applyAlignment="1" applyProtection="1">
      <alignment horizontal="right" vertical="center"/>
    </xf>
    <xf numFmtId="164" fontId="17" fillId="0" borderId="3" xfId="10" applyFont="1" applyFill="1" applyBorder="1" applyProtection="1">
      <alignment horizontal="right" vertical="center" indent="1"/>
    </xf>
    <xf numFmtId="9" fontId="17" fillId="0" borderId="3" xfId="4" applyFont="1" applyFill="1" applyBorder="1" applyProtection="1">
      <alignment horizontal="right" vertical="center" indent="1"/>
    </xf>
    <xf numFmtId="0" fontId="9" fillId="0" borderId="0" xfId="19" applyFont="1"/>
    <xf numFmtId="2" fontId="10" fillId="0" borderId="0" xfId="6" applyFont="1">
      <alignment horizontal="left" vertical="center"/>
    </xf>
    <xf numFmtId="0" fontId="11" fillId="0" borderId="0" xfId="23" quotePrefix="1" applyFont="1">
      <alignment horizontal="center" vertical="center" wrapText="1"/>
    </xf>
    <xf numFmtId="0" fontId="9" fillId="0" borderId="0" xfId="0" applyFont="1" applyFill="1" applyBorder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 indent="1"/>
    </xf>
    <xf numFmtId="166" fontId="9" fillId="0" borderId="0" xfId="18" applyFont="1" applyFill="1" applyBorder="1" applyAlignment="1" applyProtection="1">
      <alignment horizontal="left" vertical="center"/>
    </xf>
    <xf numFmtId="0" fontId="9" fillId="0" borderId="0" xfId="1" applyFont="1" applyFill="1" applyBorder="1" applyProtection="1">
      <alignment vertical="center" wrapText="1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 xr:uid="{00000000-0005-0000-0000-00000C000000}"/>
    <cellStyle name="Normal" xfId="0" builtinId="0" customBuiltin="1"/>
    <cellStyle name="Note" xfId="13" builtinId="10" customBuiltin="1"/>
    <cellStyle name="Percent" xfId="4" builtinId="5" customBuiltin="1"/>
    <cellStyle name="Phone" xfId="18" xr:uid="{00000000-0005-0000-0000-000010000000}"/>
    <cellStyle name="Quantity" xfId="17" xr:uid="{00000000-0005-0000-0000-000011000000}"/>
    <cellStyle name="Right Border" xfId="15" xr:uid="{00000000-0005-0000-0000-000012000000}"/>
    <cellStyle name="Table details left aligned" xfId="22" xr:uid="{00000000-0005-0000-0000-000013000000}"/>
    <cellStyle name="Table Heading right alignment" xfId="21" xr:uid="{00000000-0005-0000-0000-000014000000}"/>
    <cellStyle name="Title" xfId="6" builtinId="15" customBuiltin="1"/>
    <cellStyle name="Total" xfId="14" builtinId="25" customBuiltin="1"/>
    <cellStyle name="znavigation cell" xfId="23" xr:uid="{00000000-0005-0000-0000-000017000000}"/>
  </cellStyles>
  <dxfs count="29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 xr9:uid="{00000000-0011-0000-FFFF-FFFF00000000}">
      <tableStyleElement type="wholeTable" dxfId="28"/>
      <tableStyleElement type="headerRow" dxfId="27"/>
      <tableStyleElement type="totalRow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mercial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Commercial</a:t>
          </a:r>
          <a:r>
            <a:rPr lang="en-US" sz="1100" b="0" baseline="0">
              <a:solidFill>
                <a:schemeClr val="bg1"/>
              </a:solidFill>
            </a:rPr>
            <a:t> Invoice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7:H12" headerRowDxfId="15" dataDxfId="13" totalsRowDxfId="14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e" totalsRowLabel="Total" dataDxfId="22" dataCellStyle="Date"/>
    <tableColumn id="1" xr3:uid="{00000000-0010-0000-0000-000001000000}" name="Item #" dataDxfId="21" dataCellStyle="Table details left aligned"/>
    <tableColumn id="2" xr3:uid="{00000000-0010-0000-0000-000002000000}" name="Description" dataDxfId="20" dataCellStyle="Table details left aligned"/>
    <tableColumn id="3" xr3:uid="{00000000-0010-0000-0000-000003000000}" name="Qty" dataDxfId="19"/>
    <tableColumn id="4" xr3:uid="{00000000-0010-0000-0000-000004000000}" name="Unit Price" dataDxfId="18"/>
    <tableColumn id="5" xr3:uid="{00000000-0010-0000-0000-000005000000}" name="Discount" dataDxfId="17"/>
    <tableColumn id="6" xr3:uid="{00000000-0010-0000-0000-000006000000}" name="Total" dataDxfId="16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2" dataDxfId="0" totalsRowDxfId="1" headerRowCellStyle="Normal">
  <autoFilter ref="B2:K4" xr:uid="{00000000-0009-0000-0100-000001000000}"/>
  <tableColumns count="10">
    <tableColumn id="2" xr3:uid="{00000000-0010-0000-0100-000002000000}" name="Company Name" dataDxfId="12"/>
    <tableColumn id="3" xr3:uid="{00000000-0010-0000-0100-000003000000}" name="Contact Name" dataDxfId="11"/>
    <tableColumn id="4" xr3:uid="{00000000-0010-0000-0100-000004000000}" name="Address" dataDxfId="10"/>
    <tableColumn id="1" xr3:uid="{00000000-0010-0000-0100-000001000000}" name="Address 2" dataDxfId="9"/>
    <tableColumn id="5" xr3:uid="{00000000-0010-0000-0100-000005000000}" name="City" dataDxfId="8"/>
    <tableColumn id="6" xr3:uid="{00000000-0010-0000-0100-000006000000}" name="State" dataDxfId="7"/>
    <tableColumn id="7" xr3:uid="{00000000-0010-0000-0100-000007000000}" name="ZIP Code" dataDxfId="6"/>
    <tableColumn id="8" xr3:uid="{00000000-0010-0000-0100-000008000000}" name="Phone" dataDxfId="5" dataCellStyle="Phone"/>
    <tableColumn id="10" xr3:uid="{00000000-0010-0000-0100-00000A000000}" name="Email" dataDxfId="4"/>
    <tableColumn id="11" xr3:uid="{00000000-0010-0000-0100-00000B000000}" name="Fax" dataDxfId="3" dataCellStyle="Phone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8"/>
  <sheetViews>
    <sheetView showGridLines="0" tabSelected="1" zoomScaleNormal="100" workbookViewId="0">
      <selection activeCell="R2" sqref="R2"/>
    </sheetView>
  </sheetViews>
  <sheetFormatPr defaultColWidth="9.28515625" defaultRowHeight="30" customHeight="1" x14ac:dyDescent="0.25"/>
  <cols>
    <col min="1" max="1" width="2.7109375" style="1" customWidth="1"/>
    <col min="2" max="2" width="15.7109375" style="20" customWidth="1"/>
    <col min="3" max="3" width="25.7109375" style="20" customWidth="1"/>
    <col min="4" max="4" width="27.140625" style="20" customWidth="1"/>
    <col min="5" max="5" width="15.7109375" style="20" customWidth="1"/>
    <col min="6" max="7" width="18.85546875" style="20" customWidth="1"/>
    <col min="8" max="8" width="17" style="20" customWidth="1"/>
    <col min="9" max="9" width="2.7109375" style="1" customWidth="1"/>
    <col min="10" max="10" width="22.7109375" style="1" customWidth="1"/>
    <col min="11" max="16384" width="9.28515625" style="1"/>
  </cols>
  <sheetData>
    <row r="1" spans="2:10" ht="60" customHeight="1" x14ac:dyDescent="0.25">
      <c r="B1" s="2" t="s">
        <v>0</v>
      </c>
      <c r="C1" s="3"/>
      <c r="D1" s="4" t="s">
        <v>1</v>
      </c>
      <c r="E1" s="5" t="s">
        <v>7</v>
      </c>
      <c r="F1" s="6" t="s">
        <v>56</v>
      </c>
      <c r="G1" s="7" t="s">
        <v>2</v>
      </c>
      <c r="H1" s="8"/>
      <c r="J1" s="9" t="s">
        <v>28</v>
      </c>
    </row>
    <row r="2" spans="2:10" ht="54.95" customHeight="1" x14ac:dyDescent="0.25">
      <c r="B2" s="2"/>
      <c r="C2" s="3"/>
      <c r="D2" s="10" t="s">
        <v>3</v>
      </c>
      <c r="E2" s="11" t="s">
        <v>10</v>
      </c>
      <c r="F2" s="12" t="s">
        <v>57</v>
      </c>
      <c r="G2" s="13" t="s">
        <v>4</v>
      </c>
      <c r="H2" s="13"/>
    </row>
    <row r="3" spans="2:10" ht="30" customHeight="1" x14ac:dyDescent="0.25">
      <c r="B3" s="11" t="s">
        <v>5</v>
      </c>
      <c r="C3" s="14" t="s">
        <v>39</v>
      </c>
      <c r="D3" s="11" t="s">
        <v>7</v>
      </c>
      <c r="E3" s="15" t="str">
        <f>IFERROR(VLOOKUP(BillName,CustomerList[],8,FALSE),"")</f>
        <v>432-555-0178</v>
      </c>
      <c r="F3" s="15"/>
      <c r="G3" s="11" t="s">
        <v>8</v>
      </c>
      <c r="H3" s="16">
        <v>34567</v>
      </c>
    </row>
    <row r="4" spans="2:10" ht="30" customHeight="1" x14ac:dyDescent="0.25">
      <c r="B4" s="17" t="s">
        <v>9</v>
      </c>
      <c r="C4" s="14" t="str">
        <f>IFERROR(VLOOKUP(BillName,CustomerList[],3,FALSE),"")</f>
        <v>345 Cherry Street</v>
      </c>
      <c r="D4" s="11" t="s">
        <v>10</v>
      </c>
      <c r="E4" s="15" t="str">
        <f>IFERROR(VLOOKUP(BillName,CustomerList[],10,FALSE),"")</f>
        <v>432-555-0187</v>
      </c>
      <c r="F4" s="15"/>
      <c r="G4" s="11" t="s">
        <v>11</v>
      </c>
      <c r="H4" s="18">
        <f ca="1">TODAY()</f>
        <v>44592</v>
      </c>
    </row>
    <row r="5" spans="2:10" ht="30" customHeight="1" x14ac:dyDescent="0.25">
      <c r="B5" s="17"/>
      <c r="C5" s="14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5" s="11" t="s">
        <v>12</v>
      </c>
      <c r="E5" s="19" t="str">
        <f>IFERROR(VLOOKUP(BillName,CustomerList[],9,FALSE),"")</f>
        <v>mike@treyresearch.net</v>
      </c>
      <c r="F5" s="19"/>
      <c r="G5" s="11" t="s">
        <v>13</v>
      </c>
      <c r="H5" s="14" t="str">
        <f>IFERROR(VLOOKUP(BillName,CustomerList[],2,FALSE),"")</f>
        <v>Mike Gragg</v>
      </c>
    </row>
    <row r="6" spans="2:10" ht="30" customHeight="1" x14ac:dyDescent="0.25">
      <c r="B6" s="17"/>
      <c r="C6" s="14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F6" s="21"/>
      <c r="G6" s="22"/>
    </row>
    <row r="7" spans="2:10" ht="30" customHeight="1" x14ac:dyDescent="0.25">
      <c r="B7" s="23" t="s">
        <v>14</v>
      </c>
      <c r="C7" s="23" t="s">
        <v>15</v>
      </c>
      <c r="D7" s="23" t="s">
        <v>16</v>
      </c>
      <c r="E7" s="24" t="s">
        <v>17</v>
      </c>
      <c r="F7" s="24" t="s">
        <v>18</v>
      </c>
      <c r="G7" s="24" t="s">
        <v>19</v>
      </c>
      <c r="H7" s="24" t="s">
        <v>20</v>
      </c>
    </row>
    <row r="8" spans="2:10" ht="30" customHeight="1" x14ac:dyDescent="0.25">
      <c r="B8" s="25">
        <f ca="1">TODAY()</f>
        <v>44592</v>
      </c>
      <c r="C8" s="23">
        <v>789807</v>
      </c>
      <c r="D8" s="23" t="s">
        <v>21</v>
      </c>
      <c r="E8" s="26">
        <v>4</v>
      </c>
      <c r="F8" s="27">
        <v>10</v>
      </c>
      <c r="G8" s="27">
        <v>2</v>
      </c>
      <c r="H8" s="28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9" spans="2:10" ht="30" customHeight="1" x14ac:dyDescent="0.25">
      <c r="B9" s="25"/>
      <c r="C9" s="23"/>
      <c r="D9" s="23"/>
      <c r="E9" s="26"/>
      <c r="F9" s="27"/>
      <c r="G9" s="27"/>
      <c r="H9" s="28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0" spans="2:10" ht="30" customHeight="1" x14ac:dyDescent="0.25">
      <c r="B10" s="25"/>
      <c r="C10" s="23"/>
      <c r="D10" s="23"/>
      <c r="E10" s="26"/>
      <c r="F10" s="27"/>
      <c r="G10" s="27"/>
      <c r="H10" s="28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2:10" ht="30" customHeight="1" x14ac:dyDescent="0.25">
      <c r="B11" s="25"/>
      <c r="C11" s="23"/>
      <c r="D11" s="23"/>
      <c r="E11" s="26"/>
      <c r="F11" s="27"/>
      <c r="G11" s="27"/>
      <c r="H11" s="28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2:10" ht="30" customHeight="1" x14ac:dyDescent="0.25">
      <c r="B12" s="25"/>
      <c r="C12" s="23"/>
      <c r="D12" s="23"/>
      <c r="E12" s="26"/>
      <c r="F12" s="27"/>
      <c r="G12" s="27"/>
      <c r="H12" s="28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2:10" ht="30" customHeight="1" x14ac:dyDescent="0.25">
      <c r="B13" s="1"/>
      <c r="C13" s="1"/>
      <c r="D13" s="1"/>
      <c r="E13" s="1"/>
      <c r="F13" s="1"/>
      <c r="G13" s="29" t="s">
        <v>22</v>
      </c>
      <c r="H13" s="30">
        <f>SUM(InvoiceItems[Total])</f>
        <v>38</v>
      </c>
    </row>
    <row r="14" spans="2:10" ht="30" customHeight="1" x14ac:dyDescent="0.25">
      <c r="B14" s="1"/>
      <c r="C14" s="1"/>
      <c r="D14" s="1"/>
      <c r="E14" s="1"/>
      <c r="F14" s="1"/>
      <c r="G14" s="29" t="s">
        <v>23</v>
      </c>
      <c r="H14" s="31">
        <v>8.8999999999999996E-2</v>
      </c>
    </row>
    <row r="15" spans="2:10" ht="30" customHeight="1" x14ac:dyDescent="0.25">
      <c r="B15" s="1"/>
      <c r="C15" s="1"/>
      <c r="D15" s="1"/>
      <c r="E15" s="1"/>
      <c r="F15" s="1"/>
      <c r="G15" s="29" t="s">
        <v>24</v>
      </c>
      <c r="H15" s="30">
        <f>InvoiceSubtotal*SalesTaxRate</f>
        <v>3.3819999999999997</v>
      </c>
    </row>
    <row r="16" spans="2:10" ht="30" customHeight="1" x14ac:dyDescent="0.25">
      <c r="B16" s="1"/>
      <c r="C16" s="1"/>
      <c r="D16" s="1"/>
      <c r="E16" s="1"/>
      <c r="F16" s="1"/>
      <c r="G16" s="29" t="s">
        <v>25</v>
      </c>
      <c r="H16" s="30">
        <v>5</v>
      </c>
    </row>
    <row r="17" spans="2:8" ht="30" customHeight="1" x14ac:dyDescent="0.25">
      <c r="B17" s="32" t="str">
        <f>"MAKE ALL CHECKS PAYABLE TO  "&amp;UPPER(CompanyName)&amp;"."</f>
        <v>MAKE ALL CHECKS PAYABLE TO  TAILSPIN TOYS.</v>
      </c>
      <c r="C17" s="32"/>
      <c r="D17" s="32"/>
      <c r="E17" s="32"/>
      <c r="F17" s="32"/>
      <c r="G17" s="29" t="s">
        <v>26</v>
      </c>
      <c r="H17" s="30">
        <v>0</v>
      </c>
    </row>
    <row r="18" spans="2:8" ht="30" customHeight="1" x14ac:dyDescent="0.25">
      <c r="B18" s="32" t="s">
        <v>27</v>
      </c>
      <c r="C18" s="32"/>
      <c r="D18" s="32"/>
      <c r="E18" s="32"/>
      <c r="F18" s="32"/>
      <c r="G18" s="29" t="s">
        <v>20</v>
      </c>
      <c r="H18" s="30">
        <f>InvoiceSubtotal+SalesTax+Shipping-Deposit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23" priority="1">
      <formula>$E$5&lt;&gt;""</formula>
    </cfRule>
  </conditionalFormatting>
  <dataValidations xWindow="956" yWindow="463" count="50">
    <dataValidation type="list" allowBlank="1" showInputMessage="1" prompt="Select customer name in this cell. Press ALT+DOWN ARROW to open drop-down list, then ENTER to make selection. Add more customers to Customer worksheet to expand selection list" sqref="C3" xr:uid="{00000000-0002-0000-0000-000000000000}">
      <formula1>CustomerLookup</formula1>
    </dataValidation>
    <dataValidation allowBlank="1" showInputMessage="1" showErrorMessage="1" prompt="Enter invoicing company address in this cell" sqref="D1" xr:uid="{00000000-0002-0000-0000-000001000000}"/>
    <dataValidation allowBlank="1" showInputMessage="1" showErrorMessage="1" prompt="Enter city, state, and zip code in this cell" sqref="D2" xr:uid="{00000000-0002-0000-0000-000002000000}"/>
    <dataValidation allowBlank="1" showInputMessage="1" showErrorMessage="1" prompt="Enter invoicing company phone number in this cell" sqref="F1" xr:uid="{00000000-0002-0000-0000-000003000000}"/>
    <dataValidation allowBlank="1" showInputMessage="1" showErrorMessage="1" prompt="Enter invoicing company fax number in this cell" sqref="F2" xr:uid="{00000000-0002-0000-0000-000004000000}"/>
    <dataValidation allowBlank="1" showInputMessage="1" showErrorMessage="1" prompt="Enter invoicing company email address in this cell" sqref="G1" xr:uid="{00000000-0002-0000-0000-000005000000}"/>
    <dataValidation allowBlank="1" showInputMessage="1" showErrorMessage="1" prompt="Enter invoicing company website in this cell" sqref="G2:H2" xr:uid="{00000000-0002-0000-0000-000006000000}"/>
    <dataValidation allowBlank="1" showInputMessage="1" showErrorMessage="1" prompt="Bill To information is automatically updated in rows 3 to 6, based on selection made in cell at right. Enter Invoice Number &amp; Invoice Date in cells H3 &amp; H4" sqref="B3" xr:uid="{00000000-0002-0000-0000-000007000000}"/>
    <dataValidation allowBlank="1" showInputMessage="1" showErrorMessage="1" prompt="Customer Phone number is automatically updated in cell at right" sqref="D3" xr:uid="{00000000-0002-0000-0000-000008000000}"/>
    <dataValidation allowBlank="1" showInputMessage="1" showErrorMessage="1" prompt="Customer Phone number is automatically updated in this cell " sqref="E3" xr:uid="{00000000-0002-0000-0000-000009000000}"/>
    <dataValidation allowBlank="1" showInputMessage="1" showErrorMessage="1" prompt="Customer Fax number is automatically updated in cell at right" sqref="D4" xr:uid="{00000000-0002-0000-0000-00000A000000}"/>
    <dataValidation allowBlank="1" showInputMessage="1" showErrorMessage="1" prompt="Customer Fax number is automatically updated in this cell" sqref="E4" xr:uid="{00000000-0002-0000-0000-00000B000000}"/>
    <dataValidation allowBlank="1" showInputMessage="1" showErrorMessage="1" prompt="Customer Email address is automatically updated in cell at right" sqref="D5" xr:uid="{00000000-0002-0000-0000-00000C000000}"/>
    <dataValidation allowBlank="1" showInputMessage="1" showErrorMessage="1" prompt="Enter Invoice number in cell at right" sqref="G3" xr:uid="{00000000-0002-0000-0000-00000D000000}"/>
    <dataValidation allowBlank="1" showInputMessage="1" showErrorMessage="1" prompt="Enter Invoice number in this cell" sqref="H3" xr:uid="{00000000-0002-0000-0000-00000E000000}"/>
    <dataValidation allowBlank="1" showInputMessage="1" showErrorMessage="1" prompt="Enter Invoice Date in cell at right" sqref="G4" xr:uid="{00000000-0002-0000-0000-00000F000000}"/>
    <dataValidation allowBlank="1" showInputMessage="1" showErrorMessage="1" prompt="Enter Invoice Date in this cell" sqref="H4" xr:uid="{00000000-0002-0000-0000-000010000000}"/>
    <dataValidation allowBlank="1" showInputMessage="1" showErrorMessage="1" prompt="Customer Contact name is automatically updated in cell at right " sqref="G5" xr:uid="{00000000-0002-0000-0000-000011000000}"/>
    <dataValidation allowBlank="1" showInputMessage="1" showErrorMessage="1" prompt="Customer Contact name is automatically updated in this cell" sqref="H5" xr:uid="{00000000-0002-0000-0000-000012000000}"/>
    <dataValidation allowBlank="1" showInputMessage="1" showErrorMessage="1" prompt="Enter Date in this column under this heading" sqref="B7" xr:uid="{00000000-0002-0000-0000-000013000000}"/>
    <dataValidation allowBlank="1" showInputMessage="1" showErrorMessage="1" prompt="Enter Item number in this column under this heading" sqref="C7" xr:uid="{00000000-0002-0000-0000-000014000000}"/>
    <dataValidation allowBlank="1" showInputMessage="1" showErrorMessage="1" prompt="Enter Description of item in this column under this heading" sqref="D7" xr:uid="{00000000-0002-0000-0000-000015000000}"/>
    <dataValidation allowBlank="1" showInputMessage="1" showErrorMessage="1" prompt="Enter Quantity in this column under this heading" sqref="E7" xr:uid="{00000000-0002-0000-0000-000016000000}"/>
    <dataValidation allowBlank="1" showInputMessage="1" showErrorMessage="1" prompt="Enter Unit Price in this column under this heading" sqref="F7" xr:uid="{00000000-0002-0000-0000-000017000000}"/>
    <dataValidation allowBlank="1" showInputMessage="1" showErrorMessage="1" prompt="Enter Discount in this column under this heading" sqref="G7" xr:uid="{00000000-0002-0000-0000-000018000000}"/>
    <dataValidation allowBlank="1" showInputMessage="1" showErrorMessage="1" prompt="Total is automatically calculated in this column under this heading" sqref="H7" xr:uid="{00000000-0002-0000-0000-000019000000}"/>
    <dataValidation allowBlank="1" showInputMessage="1" showErrorMessage="1" prompt="Invoice Subtotal is automatically calculated in cell at right" sqref="G13" xr:uid="{00000000-0002-0000-0000-00001A000000}"/>
    <dataValidation allowBlank="1" showInputMessage="1" showErrorMessage="1" prompt="Invoice Subtotal is automatically calculated in this cell" sqref="H13" xr:uid="{00000000-0002-0000-0000-00001B000000}"/>
    <dataValidation allowBlank="1" showInputMessage="1" showErrorMessage="1" prompt="Enter Tax Rate in cell at right" sqref="G14" xr:uid="{00000000-0002-0000-0000-00001C000000}"/>
    <dataValidation allowBlank="1" showInputMessage="1" showErrorMessage="1" prompt="Enter Tax Rate in this cell" sqref="H14" xr:uid="{00000000-0002-0000-0000-00001D000000}"/>
    <dataValidation allowBlank="1" showInputMessage="1" showErrorMessage="1" prompt="Sales Tax is automatically calculated in cell at right" sqref="G15" xr:uid="{00000000-0002-0000-0000-00001E000000}"/>
    <dataValidation allowBlank="1" showInputMessage="1" showErrorMessage="1" prompt="Sales Tax is automatically calculated in this cell" sqref="H15" xr:uid="{00000000-0002-0000-0000-00001F000000}"/>
    <dataValidation allowBlank="1" showInputMessage="1" showErrorMessage="1" prompt="Enter Shipping amount in cell at right" sqref="G16" xr:uid="{00000000-0002-0000-0000-000020000000}"/>
    <dataValidation allowBlank="1" showInputMessage="1" showErrorMessage="1" prompt="Enter Shipping amount in this cell" sqref="H16" xr:uid="{00000000-0002-0000-0000-000021000000}"/>
    <dataValidation allowBlank="1" showInputMessage="1" showErrorMessage="1" prompt="Enter amount of Deposit Received in cell at right" sqref="G17" xr:uid="{00000000-0002-0000-0000-000022000000}"/>
    <dataValidation allowBlank="1" showInputMessage="1" showErrorMessage="1" prompt="Enter amount of Deposit Received in this cell" sqref="H17" xr:uid="{00000000-0002-0000-0000-000023000000}"/>
    <dataValidation allowBlank="1" showInputMessage="1" showErrorMessage="1" prompt="Total is automatically calculated in cell at right" sqref="G18" xr:uid="{00000000-0002-0000-0000-000024000000}"/>
    <dataValidation allowBlank="1" showInputMessage="1" showErrorMessage="1" prompt="Total is automatically calculated in this cell" sqref="H18" xr:uid="{00000000-0002-0000-0000-000025000000}"/>
    <dataValidation allowBlank="1" showInputMessage="1" showErrorMessage="1" prompt="Company name is automatically appended in this cell" sqref="B17:F17" xr:uid="{00000000-0002-0000-0000-000026000000}"/>
    <dataValidation allowBlank="1" showInputMessage="1" showErrorMessage="1" prompt="Enter number of days in which the Total is due and the interest charge percent within the text in this cell. Sample data is provided in the default template" sqref="B18:F18" xr:uid="{00000000-0002-0000-0000-000027000000}"/>
    <dataValidation allowBlank="1" showInputMessage="1" showErrorMessage="1" prompt="Customer address is automatically updated in this cell" sqref="C4" xr:uid="{00000000-0002-0000-0000-000028000000}"/>
    <dataValidation allowBlank="1" showInputMessage="1" showErrorMessage="1" prompt="Customer address 2 is automatically updated in this cell" sqref="C5" xr:uid="{00000000-0002-0000-0000-000029000000}"/>
    <dataValidation allowBlank="1" showInputMessage="1" showErrorMessage="1" prompt="Customer city, state, and zip code are automatically updated in this cell" sqref="C6" xr:uid="{00000000-0002-0000-0000-00002A000000}"/>
    <dataValidation allowBlank="1" showInputMessage="1" showErrorMessage="1" prompt="Customer Email address is automatically updated in this cell" sqref="E5" xr:uid="{00000000-0002-0000-0000-00002B000000}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 xr:uid="{00000000-0002-0000-0000-00002C000000}"/>
    <dataValidation allowBlank="1" showInputMessage="1" showErrorMessage="1" prompt="Enter invoicing company phone number in cell at right" sqref="E1" xr:uid="{00000000-0002-0000-0000-00002D000000}"/>
    <dataValidation allowBlank="1" showInputMessage="1" showErrorMessage="1" prompt="Enter invoicing company fax number in cell at right" sqref="E2" xr:uid="{00000000-0002-0000-0000-00002E000000}"/>
    <dataValidation allowBlank="1" showInputMessage="1" showErrorMessage="1" prompt="Customer Address is automatically updated in cells C3:C6" sqref="B4:B6" xr:uid="{00000000-0002-0000-0000-00002F000000}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:C2" xr:uid="{00000000-0002-0000-0000-000030000000}"/>
    <dataValidation allowBlank="1" showInputMessage="1" showErrorMessage="1" prompt="Navigation link to Customers worksheet. This cell will not print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G2:H2" r:id="rId3" tooltip="Select to view this website" display="www.tailspintoys.com" xr:uid="{00000000-0004-0000-0000-000002000000}"/>
    <hyperlink ref="J1" location="Customers!A1" tooltip="Select to navigate to Customers worksheet" display="Customers" xr:uid="{00000000-0004-0000-0000-000003000000}"/>
  </hyperlinks>
  <printOptions horizontalCentered="1"/>
  <pageMargins left="0.25" right="0.25" top="0.75" bottom="0.75" header="0.3" footer="0.3"/>
  <pageSetup scale="70" fitToHeight="0" orientation="portrait" horizontalDpi="300" verticalDpi="300" r:id="rId4"/>
  <headerFooter differentFirst="1">
    <oddFooter>Page &amp;P of &amp;N</oddFooter>
  </headerFooter>
  <ignoredErrors>
    <ignoredError sqref="H9:H12" emptyCellReference="1"/>
  </ignoredError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M4"/>
  <sheetViews>
    <sheetView showGridLines="0" zoomScaleNormal="100" workbookViewId="0">
      <selection sqref="A1:XFD1048576"/>
    </sheetView>
  </sheetViews>
  <sheetFormatPr defaultColWidth="9.28515625" defaultRowHeight="30" customHeight="1" x14ac:dyDescent="0.25"/>
  <cols>
    <col min="1" max="1" width="2.7109375" style="1" customWidth="1"/>
    <col min="2" max="3" width="21.7109375" style="1" customWidth="1"/>
    <col min="4" max="6" width="25.7109375" style="1" customWidth="1"/>
    <col min="7" max="7" width="17.28515625" style="1" customWidth="1"/>
    <col min="8" max="8" width="14.85546875" style="1" customWidth="1"/>
    <col min="9" max="9" width="13.28515625" style="1" customWidth="1"/>
    <col min="10" max="10" width="22.5703125" style="1" customWidth="1"/>
    <col min="11" max="11" width="22.7109375" style="1" customWidth="1"/>
    <col min="12" max="12" width="2.7109375" style="1" customWidth="1"/>
    <col min="13" max="13" width="22.7109375" style="1" customWidth="1"/>
    <col min="14" max="16384" width="9.28515625" style="1"/>
  </cols>
  <sheetData>
    <row r="1" spans="2:13" ht="42" customHeight="1" x14ac:dyDescent="0.25">
      <c r="B1" s="33" t="s">
        <v>28</v>
      </c>
      <c r="M1" s="34" t="s">
        <v>58</v>
      </c>
    </row>
    <row r="2" spans="2:13" ht="30" customHeight="1" x14ac:dyDescent="0.25"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</row>
    <row r="3" spans="2:13" ht="30" customHeight="1" x14ac:dyDescent="0.25">
      <c r="B3" s="35" t="s">
        <v>39</v>
      </c>
      <c r="C3" s="35" t="s">
        <v>52</v>
      </c>
      <c r="D3" s="35" t="s">
        <v>40</v>
      </c>
      <c r="E3" s="35" t="s">
        <v>41</v>
      </c>
      <c r="F3" s="35" t="s">
        <v>42</v>
      </c>
      <c r="G3" s="35" t="s">
        <v>43</v>
      </c>
      <c r="H3" s="36">
        <v>12345</v>
      </c>
      <c r="I3" s="37" t="s">
        <v>44</v>
      </c>
      <c r="J3" s="38" t="s">
        <v>54</v>
      </c>
      <c r="K3" s="37" t="s">
        <v>45</v>
      </c>
    </row>
    <row r="4" spans="2:13" ht="30" customHeight="1" x14ac:dyDescent="0.25">
      <c r="B4" s="35" t="s">
        <v>6</v>
      </c>
      <c r="C4" s="35" t="s">
        <v>53</v>
      </c>
      <c r="D4" s="35" t="s">
        <v>46</v>
      </c>
      <c r="E4" s="35"/>
      <c r="F4" s="35" t="s">
        <v>47</v>
      </c>
      <c r="G4" s="35" t="s">
        <v>48</v>
      </c>
      <c r="H4" s="36" t="s">
        <v>51</v>
      </c>
      <c r="I4" s="37" t="s">
        <v>49</v>
      </c>
      <c r="J4" s="38" t="s">
        <v>55</v>
      </c>
      <c r="K4" s="37" t="s">
        <v>50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Company Name in this column under this heading. Use heading filters to find specific entries" sqref="B2" xr:uid="{00000000-0002-0000-0100-000002000000}"/>
    <dataValidation allowBlank="1" showInputMessage="1" showErrorMessage="1" prompt="Enter Contact Name in this column under this heading" sqref="C2" xr:uid="{00000000-0002-0000-0100-000003000000}"/>
    <dataValidation allowBlank="1" showInputMessage="1" showErrorMessage="1" prompt="Enter Address in this column under this heading" sqref="D2" xr:uid="{00000000-0002-0000-0100-000004000000}"/>
    <dataValidation allowBlank="1" showInputMessage="1" showErrorMessage="1" prompt="Enter Address 2 in this column under this heading" sqref="E2" xr:uid="{00000000-0002-0000-0100-000005000000}"/>
    <dataValidation allowBlank="1" showInputMessage="1" showErrorMessage="1" prompt="Enter City in this column under this heading" sqref="F2" xr:uid="{00000000-0002-0000-0100-000006000000}"/>
    <dataValidation allowBlank="1" showInputMessage="1" showErrorMessage="1" prompt="Enter State in this column under this heading" sqref="G2" xr:uid="{00000000-0002-0000-0100-000007000000}"/>
    <dataValidation allowBlank="1" showInputMessage="1" showErrorMessage="1" prompt="Enter ZIP Code in this column under this heading" sqref="H2" xr:uid="{00000000-0002-0000-0100-000008000000}"/>
    <dataValidation allowBlank="1" showInputMessage="1" showErrorMessage="1" prompt="Enter Phone number in this column under this heading" sqref="I2" xr:uid="{00000000-0002-0000-0100-000009000000}"/>
    <dataValidation allowBlank="1" showInputMessage="1" showErrorMessage="1" prompt="Enter Email address in this column under this heading" sqref="J2" xr:uid="{00000000-0002-0000-0100-00000A000000}"/>
    <dataValidation allowBlank="1" showInputMessage="1" showErrorMessage="1" prompt="Enter Fax number in this column under this heading" sqref="K2" xr:uid="{00000000-0002-0000-0100-00000B000000}"/>
    <dataValidation allowBlank="1" showInputMessage="1" showErrorMessage="1" prompt="Navigation link to Commercial Invoice worksheet. This cell will not print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Commercial Invoice'!A1" tooltip="Select to navigate to Commercial Invoice worksheet" display="Commercial Invoice" xr:uid="{00000000-0004-0000-0100-000002000000}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TM00000028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dcterms:created xsi:type="dcterms:W3CDTF">2017-04-21T05:17:51Z</dcterms:created>
  <dcterms:modified xsi:type="dcterms:W3CDTF">2022-01-31T10:10:25Z</dcterms:modified>
</cp:coreProperties>
</file>