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house hold budget/"/>
    </mc:Choice>
  </mc:AlternateContent>
  <xr:revisionPtr revIDLastSave="48" documentId="13_ncr:1_{B11DC441-4580-4A22-9628-F169BB64F900}" xr6:coauthVersionLast="47" xr6:coauthVersionMax="47" xr10:uidLastSave="{0EF37E8D-EFF2-4455-98BA-3B56894C3E80}"/>
  <bookViews>
    <workbookView xWindow="-120" yWindow="-120" windowWidth="29040" windowHeight="15840" activeTab="2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Flow'!$A$1</definedName>
    <definedName name="Month">'Cash Flow'!$A$2</definedName>
    <definedName name="Name">'Cash Flow'!#REF!</definedName>
    <definedName name="_xlnm.Print_Titles" localSheetId="0">'Cash Flow'!$5:$5</definedName>
    <definedName name="_xlnm.Print_Titles" localSheetId="2">'Monthly Expense'!$3:$3</definedName>
    <definedName name="_xlnm.Print_Titles" localSheetId="1">'Monthly Income'!$4:$4</definedName>
    <definedName name="Year">'Cash Flow'!$A$3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4" l="1"/>
  <c r="E7" i="3"/>
  <c r="E6" i="3"/>
  <c r="E5" i="3"/>
  <c r="C8" i="3"/>
  <c r="D8" i="3"/>
  <c r="B2" i="3"/>
  <c r="D24" i="4"/>
  <c r="D6" i="2"/>
  <c r="C24" i="4"/>
  <c r="C6" i="2" s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5" i="2"/>
  <c r="B6" i="1"/>
  <c r="E8" i="3"/>
  <c r="D6" i="1"/>
  <c r="C7" i="1"/>
  <c r="C8" i="1" s="1"/>
  <c r="D4" i="2" s="1"/>
  <c r="C5" i="2"/>
  <c r="E24" i="4"/>
  <c r="D7" i="1" s="1"/>
  <c r="D8" i="1" s="1"/>
  <c r="C6" i="1"/>
  <c r="B7" i="1" l="1"/>
  <c r="B8" i="1" s="1"/>
  <c r="C4" i="2" s="1"/>
</calcChain>
</file>

<file path=xl/sharedStrings.xml><?xml version="1.0" encoding="utf-8"?>
<sst xmlns="http://schemas.openxmlformats.org/spreadsheetml/2006/main" count="47" uniqueCount="35">
  <si>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</si>
  <si>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</si>
  <si>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</si>
  <si>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</si>
  <si>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</si>
  <si>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</si>
  <si>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</si>
  <si>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</si>
  <si>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</si>
  <si>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</si>
  <si>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</si>
  <si>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</si>
  <si>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</si>
  <si>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</si>
  <si>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</si>
  <si>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</si>
  <si>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</si>
  <si>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</si>
  <si>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</si>
  <si>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</si>
  <si>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</si>
  <si>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</si>
  <si>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</si>
  <si>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</si>
  <si>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</si>
  <si>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</si>
  <si>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</si>
  <si>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</si>
  <si>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</si>
  <si>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</si>
  <si>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</si>
  <si>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</si>
  <si>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</si>
  <si>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</si>
  <si>
    <t xml:space="preserve">FAMILY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</si>
</sst>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25"/>
      <color theme="6" tint="-0.499984740745262"/>
      <name val="Calibri"/>
      <family val="2"/>
      <scheme val="major"/>
    </font>
    <font>
      <b/>
      <sz val="13"/>
      <color theme="2" tint="-0.749961851863155"/>
      <name val="Century Gothic"/>
      <family val="2"/>
    </font>
    <font>
      <b/>
      <sz val="12"/>
      <color theme="2" tint="-0.749961851863155"/>
      <name val="Century Gothic"/>
      <family val="2"/>
    </font>
    <font>
      <sz val="12"/>
      <color theme="1"/>
      <name val="Century Gothic"/>
      <family val="2"/>
    </font>
    <font>
      <i/>
      <sz val="12"/>
      <color theme="1" tint="0.34998626667073579"/>
      <name val="Century Gothic"/>
      <family val="2"/>
    </font>
    <font>
      <i/>
      <sz val="12"/>
      <color theme="0"/>
      <name val="Century Gothic"/>
      <family val="2"/>
    </font>
    <font>
      <b/>
      <sz val="18"/>
      <color theme="8" tint="-0.499984740745262"/>
      <name val="Century Gothic"/>
      <family val="2"/>
    </font>
    <font>
      <b/>
      <u/>
      <sz val="31"/>
      <color theme="1"/>
      <name val="Century Gothic"/>
      <family val="2"/>
    </font>
    <font>
      <b/>
      <u/>
      <sz val="2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7F3ED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41">
    <xf numFmtId="0" fontId="0" fillId="0" borderId="0" xfId="0"/>
    <xf numFmtId="0" fontId="4" fillId="0" borderId="0" xfId="1" applyAlignment="1">
      <alignment vertical="center"/>
    </xf>
    <xf numFmtId="0" fontId="1" fillId="0" borderId="0" xfId="0" applyFont="1"/>
    <xf numFmtId="0" fontId="3" fillId="0" borderId="0" xfId="2"/>
    <xf numFmtId="3" fontId="10" fillId="0" borderId="0" xfId="0" applyNumberFormat="1" applyFont="1"/>
    <xf numFmtId="0" fontId="10" fillId="0" borderId="0" xfId="0" applyFont="1"/>
    <xf numFmtId="0" fontId="10" fillId="0" borderId="0" xfId="0" applyFont="1" applyBorder="1"/>
    <xf numFmtId="3" fontId="10" fillId="0" borderId="0" xfId="0" applyNumberFormat="1" applyFont="1" applyBorder="1"/>
    <xf numFmtId="0" fontId="11" fillId="0" borderId="0" xfId="0" applyFont="1"/>
    <xf numFmtId="3" fontId="11" fillId="0" borderId="0" xfId="0" applyNumberFormat="1" applyFont="1"/>
    <xf numFmtId="0" fontId="13" fillId="0" borderId="0" xfId="6" applyFont="1"/>
    <xf numFmtId="0" fontId="14" fillId="0" borderId="0" xfId="6" applyFont="1" applyAlignment="1">
      <alignment horizontal="left"/>
    </xf>
    <xf numFmtId="0" fontId="15" fillId="2" borderId="3" xfId="4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12" fillId="0" borderId="3" xfId="9" applyFont="1" applyBorder="1" applyAlignment="1">
      <alignment horizontal="center"/>
    </xf>
    <xf numFmtId="3" fontId="12" fillId="0" borderId="3" xfId="10" applyFont="1" applyBorder="1" applyAlignment="1">
      <alignment horizontal="center"/>
    </xf>
    <xf numFmtId="3" fontId="12" fillId="3" borderId="3" xfId="9" applyFont="1" applyFill="1" applyBorder="1" applyAlignment="1">
      <alignment horizontal="center"/>
    </xf>
    <xf numFmtId="3" fontId="12" fillId="3" borderId="3" xfId="10" applyFont="1" applyFill="1" applyBorder="1" applyAlignment="1">
      <alignment horizontal="center"/>
    </xf>
    <xf numFmtId="3" fontId="12" fillId="3" borderId="2" xfId="9" applyFont="1" applyFill="1" applyBorder="1" applyAlignment="1">
      <alignment horizontal="center"/>
    </xf>
    <xf numFmtId="3" fontId="12" fillId="3" borderId="2" xfId="10" applyFont="1" applyFill="1" applyBorder="1" applyAlignment="1">
      <alignment horizontal="center"/>
    </xf>
    <xf numFmtId="0" fontId="15" fillId="2" borderId="4" xfId="3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3" fontId="11" fillId="0" borderId="3" xfId="9" applyFont="1" applyBorder="1">
      <alignment horizontal="right"/>
    </xf>
    <xf numFmtId="3" fontId="11" fillId="0" borderId="8" xfId="10" applyFont="1" applyBorder="1">
      <alignment horizontal="right"/>
    </xf>
    <xf numFmtId="3" fontId="11" fillId="3" borderId="3" xfId="9" applyFont="1" applyFill="1" applyBorder="1">
      <alignment horizontal="right"/>
    </xf>
    <xf numFmtId="3" fontId="11" fillId="3" borderId="8" xfId="10" applyFont="1" applyFill="1" applyBorder="1">
      <alignment horizontal="right"/>
    </xf>
    <xf numFmtId="3" fontId="11" fillId="3" borderId="10" xfId="0" applyNumberFormat="1" applyFont="1" applyFill="1" applyBorder="1"/>
    <xf numFmtId="3" fontId="11" fillId="3" borderId="11" xfId="0" applyNumberFormat="1" applyFont="1" applyFill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0" fontId="15" fillId="2" borderId="4" xfId="2" applyFont="1" applyFill="1" applyBorder="1" applyAlignment="1">
      <alignment horizontal="center" vertical="center"/>
    </xf>
    <xf numFmtId="0" fontId="12" fillId="0" borderId="3" xfId="8" applyFont="1" applyBorder="1" applyAlignment="1">
      <alignment horizontal="left" indent="1"/>
    </xf>
    <xf numFmtId="0" fontId="12" fillId="3" borderId="3" xfId="8" applyFont="1" applyFill="1" applyBorder="1" applyAlignment="1">
      <alignment horizontal="left" indent="1"/>
    </xf>
    <xf numFmtId="0" fontId="12" fillId="3" borderId="2" xfId="8" applyFont="1" applyFill="1" applyBorder="1" applyAlignment="1">
      <alignment horizontal="left" indent="1"/>
    </xf>
    <xf numFmtId="0" fontId="11" fillId="0" borderId="7" xfId="8" applyFont="1" applyBorder="1" applyAlignment="1">
      <alignment horizontal="left" indent="1"/>
    </xf>
    <xf numFmtId="0" fontId="11" fillId="3" borderId="7" xfId="8" applyFont="1" applyFill="1" applyBorder="1" applyAlignment="1">
      <alignment horizontal="left" indent="1"/>
    </xf>
    <xf numFmtId="0" fontId="11" fillId="3" borderId="9" xfId="0" applyFont="1" applyFill="1" applyBorder="1" applyAlignment="1">
      <alignment horizontal="left" indent="1"/>
    </xf>
    <xf numFmtId="0" fontId="11" fillId="0" borderId="9" xfId="0" applyFont="1" applyBorder="1" applyAlignment="1">
      <alignment horizontal="left" inden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left" vertical="bottom" textRotation="0" wrapText="0" relativeIndent="1" justifyLastLine="0" shrinkToFit="0" readingOrder="0"/>
      <border diagonalUp="0" diagonalDown="0" outline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border>
        <top style="double">
          <color theme="9" tint="-0.24994659260841701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thin">
          <color theme="7" tint="-0.24994659260841701"/>
        </bottom>
      </border>
    </dxf>
    <dxf>
      <font>
        <b/>
        <strike val="0"/>
        <outline val="0"/>
        <shadow val="0"/>
        <u val="none"/>
        <vertAlign val="baseline"/>
        <sz val="18"/>
        <color theme="8" tint="-0.499984740745262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  <fill>
        <patternFill patternType="solid">
          <fgColor indexed="64"/>
          <bgColor rgb="FFF7F3ED"/>
        </patternFill>
      </fill>
      <border diagonalUp="0" diagonalDown="0">
        <left style="thin">
          <color theme="8" tint="-0.499984740745262"/>
        </left>
        <right/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strike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border diagonalUp="0" diagonalDown="0">
        <left style="thin">
          <color theme="8" tint="-0.499984740745262"/>
        </left>
        <right/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  <fill>
        <patternFill patternType="solid">
          <fgColor indexed="64"/>
          <bgColor rgb="FFF7F3ED"/>
        </patternFill>
      </fill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strike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  <fill>
        <patternFill patternType="solid">
          <fgColor indexed="64"/>
          <bgColor rgb="FFF7F3ED"/>
        </patternFill>
      </fill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strike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border diagonalUp="0" diagonalDown="0" outline="0">
        <left/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fill>
        <patternFill patternType="solid">
          <fgColor indexed="64"/>
          <bgColor rgb="FFF7F3ED"/>
        </patternFill>
      </fill>
      <border diagonalUp="0" diagonalDown="0">
        <left/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strike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alignment horizontal="left" vertical="bottom" textRotation="0" wrapText="0" relativeIndent="1" justifyLastLine="0" shrinkToFit="0" readingOrder="0"/>
      <border diagonalUp="0" diagonalDown="0" outline="0">
        <left/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border>
        <top style="thin">
          <color theme="8" tint="-0.499984740745262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F7F3ED"/>
        </patternFill>
      </fill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thin">
          <color theme="8" tint="-0.499984740745262"/>
        </bottom>
      </border>
    </dxf>
    <dxf>
      <font>
        <strike val="0"/>
        <outline val="0"/>
        <shadow val="0"/>
        <u val="none"/>
        <vertAlign val="baseline"/>
        <sz val="18"/>
        <color theme="8" tint="-0.499984740745262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  <border diagonalUp="0" diagonalDown="0">
        <left style="thin">
          <color theme="8" tint="-0.499984740745262"/>
        </left>
        <right/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strike val="0"/>
        <outline val="0"/>
        <shadow val="0"/>
        <vertAlign val="baseline"/>
        <sz val="12"/>
        <name val="Century Gothic"/>
        <family val="2"/>
        <scheme val="none"/>
      </font>
      <border diagonalUp="0" diagonalDown="0">
        <left style="thin">
          <color theme="8" tint="-0.499984740745262"/>
        </left>
        <right/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strike val="0"/>
        <outline val="0"/>
        <shadow val="0"/>
        <vertAlign val="baseline"/>
        <sz val="12"/>
        <name val="Century Gothic"/>
        <family val="2"/>
        <scheme val="none"/>
      </font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strike val="0"/>
        <outline val="0"/>
        <shadow val="0"/>
        <vertAlign val="baseline"/>
        <sz val="12"/>
        <name val="Century Gothic"/>
        <family val="2"/>
        <scheme val="none"/>
      </font>
      <border diagonalUp="0" diagonalDown="0" outline="0">
        <left/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border diagonalUp="0" diagonalDown="0">
        <left/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font>
        <strike val="0"/>
        <outline val="0"/>
        <shadow val="0"/>
        <vertAlign val="baseline"/>
        <sz val="12"/>
        <name val="Century Gothic"/>
        <family val="2"/>
        <scheme val="none"/>
      </font>
      <alignment horizontal="left" vertical="bottom" textRotation="0" wrapText="0" relativeIndent="1" justifyLastLine="0" shrinkToFit="0" readingOrder="0"/>
      <border diagonalUp="0" diagonalDown="0" outline="0">
        <left/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border>
        <top style="thin">
          <color theme="8" tint="-0.499984740745262"/>
        </top>
      </border>
    </dxf>
    <dxf>
      <font>
        <strike val="0"/>
        <outline val="0"/>
        <shadow val="0"/>
        <vertAlign val="baseline"/>
        <sz val="12"/>
        <name val="Century Gothic"/>
        <family val="2"/>
        <scheme val="none"/>
      </font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  <dxf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strike val="0"/>
        <outline val="0"/>
        <shadow val="0"/>
        <vertAlign val="baseline"/>
        <sz val="12"/>
        <name val="Century Gothic"/>
        <family val="2"/>
        <scheme val="none"/>
      </font>
    </dxf>
    <dxf>
      <border>
        <bottom style="thin">
          <color theme="8" tint="-0.499984740745262"/>
        </bottom>
      </border>
    </dxf>
    <dxf>
      <font>
        <strike val="0"/>
        <outline val="0"/>
        <shadow val="0"/>
        <u val="none"/>
        <vertAlign val="baseline"/>
        <sz val="18"/>
        <color theme="8" tint="-0.499984740745262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 tint="-0.499984740745262"/>
        </left>
        <right style="thin">
          <color theme="8" tint="-0.499984740745262"/>
        </right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49"/>
      <tableStyleElement type="headerRow" dxfId="48"/>
      <tableStyleElement type="totalRow" dxfId="47"/>
    </tableStyle>
    <tableStyle name="Family budget monthly expense" pivot="0" count="3" xr9:uid="{00000000-0011-0000-FFFF-FFFF01000000}">
      <tableStyleElement type="wholeTable" dxfId="46"/>
      <tableStyleElement type="headerRow" dxfId="45"/>
      <tableStyleElement type="totalRow" dxfId="44"/>
    </tableStyle>
    <tableStyle name="Family budget monthly income" pivot="0" count="3" xr9:uid="{00000000-0011-0000-FFFF-FFFF02000000}">
      <tableStyleElement type="wholeTable" dxfId="43"/>
      <tableStyleElement type="headerRow" dxfId="42"/>
      <tableStyleElement type="totalRow" dxfId="41"/>
    </tableStyle>
  </tableStyles>
  <colors>
    <mruColors>
      <color rgb="FFF7F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3</xdr:col>
      <xdr:colOff>790575</xdr:colOff>
      <xdr:row>3</xdr:row>
      <xdr:rowOff>2170967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A5:D8" totalsRowCount="1" headerRowDxfId="40" dataDxfId="38" totalsRowDxfId="36" headerRowBorderDxfId="39" tableBorderDxfId="37" totalsRowBorderDxfId="35">
  <autoFilter ref="A5:D7" xr:uid="{00000000-0009-0000-0100-000001000000}"/>
  <tableColumns count="4">
    <tableColumn id="1" xr3:uid="{00000000-0010-0000-0000-000001000000}" name="Cash Flow" totalsRowLabel="Total Cash" dataDxfId="34" totalsRowDxfId="33"/>
    <tableColumn id="3" xr3:uid="{00000000-0010-0000-0000-000003000000}" name="Projected" totalsRowFunction="custom" dataDxfId="32" totalsRowDxfId="31">
      <totalsRowFormula>B6-B7</totalsRowFormula>
    </tableColumn>
    <tableColumn id="4" xr3:uid="{00000000-0010-0000-0000-000004000000}" name="Actual" totalsRowFunction="custom" dataDxfId="30" totalsRowDxfId="29">
      <totalsRowFormula>C6-C7</totalsRowFormula>
    </tableColumn>
    <tableColumn id="5" xr3:uid="{00000000-0010-0000-0000-000005000000}" name="Variance" totalsRowFunction="sum" dataDxfId="28" totalsRowDxfId="27">
      <calculatedColumnFormula>Income[[#Totals],[Variance]]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4:E8" totalsRowCount="1" headerRowDxfId="26" dataDxfId="24" totalsRowDxfId="22" headerRowBorderDxfId="25" tableBorderDxfId="23" totalsRowBorderDxfId="21">
  <autoFilter ref="B4:E7" xr:uid="{00000000-0009-0000-0100-000005000000}"/>
  <tableColumns count="4">
    <tableColumn id="1" xr3:uid="{00000000-0010-0000-0100-000001000000}" name="Monthly Income" totalsRowLabel="Total Income" dataDxfId="20" totalsRowDxfId="19" dataCellStyle="Table Details"/>
    <tableColumn id="3" xr3:uid="{00000000-0010-0000-0100-000003000000}" name="Projected" totalsRowFunction="sum" dataDxfId="18" totalsRowDxfId="17" dataCellStyle="Amounts"/>
    <tableColumn id="4" xr3:uid="{00000000-0010-0000-0100-000004000000}" name="Actual" totalsRowFunction="sum" dataDxfId="16" totalsRowDxfId="15" dataCellStyle="Amounts"/>
    <tableColumn id="5" xr3:uid="{00000000-0010-0000-0100-000005000000}" name="Variance" totalsRowFunction="sum" dataDxfId="14" totalsRowDxfId="13" dataCellStyle="Variance">
      <calculatedColumnFormula>Income[[#This Row],[Actual]]-Income[[#This Row],[Projected]]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3:E24" totalsRowCount="1" headerRowDxfId="12" dataDxfId="10" totalsRowDxfId="9" headerRowBorderDxfId="11" totalsRowBorderDxfId="8">
  <tableColumns count="4">
    <tableColumn id="1" xr3:uid="{00000000-0010-0000-0200-000001000000}" name="Monthly Expense" totalsRowLabel="Total" dataDxfId="7" totalsRowDxfId="6" dataCellStyle="Table Details"/>
    <tableColumn id="3" xr3:uid="{00000000-0010-0000-0200-000003000000}" name="Projected" totalsRowFunction="sum" dataDxfId="5" totalsRowDxfId="4" dataCellStyle="Amounts"/>
    <tableColumn id="4" xr3:uid="{00000000-0010-0000-0200-000004000000}" name="Actual" totalsRowFunction="sum" dataDxfId="3" totalsRowDxfId="2" dataCellStyle="Amounts"/>
    <tableColumn id="5" xr3:uid="{00000000-0010-0000-0200-000005000000}" name="Variance" totalsRowFunction="sum" dataDxfId="1" totalsRowDxfId="0" dataCellStyle="Variance">
      <calculatedColumnFormula>Expense[[#This Row],[Projected]]-Expense[[#This Row],[Actual]]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D8"/>
  <sheetViews>
    <sheetView showGridLines="0" zoomScaleNormal="100" workbookViewId="0">
      <selection activeCell="H5" sqref="H5"/>
    </sheetView>
  </sheetViews>
  <sheetFormatPr defaultRowHeight="17.25" customHeight="1" x14ac:dyDescent="0.2"/>
  <cols>
    <col min="1" max="1" width="44.44140625" style="8" customWidth="1"/>
    <col min="2" max="2" width="18.109375" style="8" customWidth="1"/>
    <col min="3" max="4" width="14.33203125" style="9" customWidth="1"/>
    <col min="5" max="5" width="2.77734375" style="8" customWidth="1"/>
    <col min="6" max="16384" width="8.88671875" style="8"/>
  </cols>
  <sheetData>
    <row r="1" spans="1:4" ht="62.25" customHeight="1" x14ac:dyDescent="0.2">
      <c r="A1" s="39" t="s">
        <v>34</v>
      </c>
      <c r="B1" s="39"/>
      <c r="C1" s="39"/>
      <c r="D1" s="39"/>
    </row>
    <row r="2" spans="1:4" ht="36" customHeight="1" x14ac:dyDescent="0.3">
      <c r="A2"/>
      <c r="B2" s="9"/>
    </row>
    <row r="3" spans="1:4" x14ac:dyDescent="0.3">
      <c r="A3"/>
      <c r="B3" s="9"/>
    </row>
    <row r="4" spans="1:4" ht="219.75" customHeight="1" x14ac:dyDescent="0.2">
      <c r="A4" s="10"/>
      <c r="B4" s="11"/>
      <c r="C4" s="11"/>
      <c r="D4" s="11"/>
    </row>
    <row r="5" spans="1:4" ht="45" customHeight="1" x14ac:dyDescent="0.2">
      <c r="A5" s="31" t="s">
        <v>0</v>
      </c>
      <c r="B5" s="21" t="s">
        <v>1</v>
      </c>
      <c r="C5" s="21" t="s">
        <v>2</v>
      </c>
      <c r="D5" s="22" t="s">
        <v>3</v>
      </c>
    </row>
    <row r="6" spans="1:4" ht="17.25" customHeight="1" x14ac:dyDescent="0.2">
      <c r="A6" s="35" t="s">
        <v>4</v>
      </c>
      <c r="B6" s="23">
        <f>Income[[#Totals],[Projected]]</f>
        <v>5700</v>
      </c>
      <c r="C6" s="23">
        <f>Income[[#Totals],[Actual]]</f>
        <v>5500</v>
      </c>
      <c r="D6" s="24">
        <f>Income[[#Totals],[Variance]]</f>
        <v>-200</v>
      </c>
    </row>
    <row r="7" spans="1:4" ht="17.25" customHeight="1" x14ac:dyDescent="0.2">
      <c r="A7" s="36" t="s">
        <v>5</v>
      </c>
      <c r="B7" s="25">
        <f>Expense[[#Totals],[Projected]]</f>
        <v>3603</v>
      </c>
      <c r="C7" s="25">
        <f>Expense[[#Totals],[Actual]]</f>
        <v>3655</v>
      </c>
      <c r="D7" s="26">
        <f>Expense[[#Totals],[Variance]]</f>
        <v>-52</v>
      </c>
    </row>
    <row r="8" spans="1:4" ht="17.25" customHeight="1" x14ac:dyDescent="0.2">
      <c r="A8" s="38" t="s">
        <v>6</v>
      </c>
      <c r="B8" s="29">
        <f>B6-B7</f>
        <v>2097</v>
      </c>
      <c r="C8" s="29">
        <f>C6-C7</f>
        <v>1845</v>
      </c>
      <c r="D8" s="30">
        <f>SUBTOTAL(109,CashFlow[Variance])</f>
        <v>-252</v>
      </c>
    </row>
  </sheetData>
  <mergeCells count="1">
    <mergeCell ref="A1:D1"/>
  </mergeCells>
  <dataValidations count="6">
    <dataValidation allowBlank="1" showInputMessage="1" showErrorMessage="1" prompt="Total Income and Total Expense items are automatically updated in this column under this heading based on inputs in the Income and Expense tables" sqref="A5" xr:uid="{00000000-0002-0000-0000-000004000000}"/>
    <dataValidation allowBlank="1" showInputMessage="1" showErrorMessage="1" prompt="Actual Income and Expenses are automatically updated in this column under this heading" sqref="C5" xr:uid="{00000000-0002-0000-0000-000005000000}"/>
    <dataValidation allowBlank="1" showInputMessage="1" showErrorMessage="1" prompt="Variance amount and icon are automatically updated in this column under this heading" sqref="D5" xr:uid="{00000000-0002-0000-0000-000006000000}"/>
    <dataValidation allowBlank="1" showInputMessage="1" showErrorMessage="1" prompt="A chart showing the comparison of Actual and Projected Cash Flow, Monthly Income and Monthly Expense" sqref="A4" xr:uid="{00000000-0002-0000-0000-000007000000}"/>
    <dataValidation allowBlank="1" showInputMessage="1" showErrorMessage="1" prompt="Title of this worksheet is in this cell and Chart and Tip in cell B5. Enter month in cell below" sqref="A1" xr:uid="{00000000-0002-0000-0000-000008000000}"/>
    <dataValidation allowBlank="1" showInputMessage="1" showErrorMessage="1" prompt="Projected Income and Expenses are automatically updated in this column under this heading" sqref="B5" xr:uid="{00000000-0002-0000-0000-000009000000}"/>
  </dataValidations>
  <printOptions horizontalCentered="1" verticalCentered="1"/>
  <pageMargins left="0.4" right="0.4" top="0.4" bottom="0.4" header="0" footer="0"/>
  <pageSetup scale="115" fitToHeight="0" orientation="landscape" r:id="rId1"/>
  <headerFooter differentFirst="1">
    <oddFooter>&amp;CPage &amp;P of &amp;N</oddFooter>
  </headerFooter>
  <ignoredErrors>
    <ignoredError sqref="D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D6:D7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8"/>
  <sheetViews>
    <sheetView showGridLines="0" zoomScaleNormal="100" workbookViewId="0">
      <selection activeCell="B5" sqref="B5:B8"/>
    </sheetView>
  </sheetViews>
  <sheetFormatPr defaultRowHeight="17.25" customHeight="1" x14ac:dyDescent="0.2"/>
  <cols>
    <col min="1" max="1" width="2.77734375" style="5" customWidth="1"/>
    <col min="2" max="2" width="44.44140625" style="5" customWidth="1"/>
    <col min="3" max="3" width="18.109375" style="5" customWidth="1"/>
    <col min="4" max="5" width="14.33203125" style="4" customWidth="1"/>
    <col min="6" max="6" width="2.77734375" style="5" customWidth="1"/>
    <col min="7" max="16384" width="8.88671875" style="5"/>
  </cols>
  <sheetData>
    <row r="1" spans="2:5" ht="23.25" customHeight="1" x14ac:dyDescent="0.2">
      <c r="C1" s="4"/>
    </row>
    <row r="2" spans="2:5" ht="46.5" customHeight="1" x14ac:dyDescent="0.2">
      <c r="B2" s="39" t="str">
        <f>BudgetTitle</f>
        <v xml:space="preserve">FAMILY BUDGET </v>
      </c>
      <c r="C2" s="39"/>
      <c r="D2" s="39"/>
      <c r="E2" s="39"/>
    </row>
    <row r="3" spans="2:5" ht="30" customHeight="1" x14ac:dyDescent="0.2"/>
    <row r="4" spans="2:5" ht="45" customHeight="1" x14ac:dyDescent="0.2">
      <c r="B4" s="20" t="s">
        <v>7</v>
      </c>
      <c r="C4" s="21" t="s">
        <v>1</v>
      </c>
      <c r="D4" s="21" t="s">
        <v>2</v>
      </c>
      <c r="E4" s="22" t="s">
        <v>3</v>
      </c>
    </row>
    <row r="5" spans="2:5" ht="17.25" customHeight="1" x14ac:dyDescent="0.2">
      <c r="B5" s="35" t="s">
        <v>8</v>
      </c>
      <c r="C5" s="23">
        <v>4000</v>
      </c>
      <c r="D5" s="23">
        <v>4000</v>
      </c>
      <c r="E5" s="24">
        <f>Income[[#This Row],[Actual]]-Income[[#This Row],[Projected]]</f>
        <v>0</v>
      </c>
    </row>
    <row r="6" spans="2:5" ht="17.25" customHeight="1" x14ac:dyDescent="0.2">
      <c r="B6" s="36" t="s">
        <v>9</v>
      </c>
      <c r="C6" s="25">
        <v>1400</v>
      </c>
      <c r="D6" s="25">
        <v>1500</v>
      </c>
      <c r="E6" s="26">
        <f>Income[[#This Row],[Actual]]-Income[[#This Row],[Projected]]</f>
        <v>100</v>
      </c>
    </row>
    <row r="7" spans="2:5" ht="17.25" customHeight="1" x14ac:dyDescent="0.2">
      <c r="B7" s="35" t="s">
        <v>10</v>
      </c>
      <c r="C7" s="23">
        <v>300</v>
      </c>
      <c r="D7" s="23">
        <v>0</v>
      </c>
      <c r="E7" s="24">
        <f>Income[[#This Row],[Actual]]-Income[[#This Row],[Projected]]</f>
        <v>-300</v>
      </c>
    </row>
    <row r="8" spans="2:5" ht="17.25" customHeight="1" x14ac:dyDescent="0.2">
      <c r="B8" s="37" t="s">
        <v>4</v>
      </c>
      <c r="C8" s="27">
        <f>SUBTOTAL(109,Income[Projected])</f>
        <v>5700</v>
      </c>
      <c r="D8" s="27">
        <f>SUBTOTAL(109,Income[Actual])</f>
        <v>5500</v>
      </c>
      <c r="E8" s="28">
        <f>SUBTOTAL(109,Income[Variance])</f>
        <v>-200</v>
      </c>
    </row>
  </sheetData>
  <mergeCells count="1">
    <mergeCell ref="B2:E2"/>
  </mergeCells>
  <dataValidations count="6">
    <dataValidation allowBlank="1" showInputMessage="1" showErrorMessage="1" prompt="Variance is automatically calculated, and icon is updated in this column under this heading" sqref="E4" xr:uid="{00000000-0002-0000-0100-000000000000}"/>
    <dataValidation allowBlank="1" showInputMessage="1" showErrorMessage="1" prompt="Enter Actual income in this column under this heading" sqref="D4" xr:uid="{00000000-0002-0000-0100-000001000000}"/>
    <dataValidation allowBlank="1" showInputMessage="1" showErrorMessage="1" prompt="Enter Projected income in this column under this heading" sqref="C4" xr:uid="{00000000-0002-0000-0100-000002000000}"/>
    <dataValidation allowBlank="1" showInputMessage="1" showErrorMessage="1" prompt="Enter Monthly Income items in this column under this heading. Use heading filters to find specific entries" sqref="B4" xr:uid="{00000000-0002-0000-0100-000003000000}"/>
    <dataValidation allowBlank="1" showInputMessage="1" showErrorMessage="1" prompt="Enter details in Income table in this worksheet for tracking Projected and Actual Monthly income" sqref="A1" xr:uid="{00000000-0002-0000-0100-000007000000}"/>
    <dataValidation allowBlank="1" showInputMessage="1" showErrorMessage="1" prompt="Title is automatically updated based on title entered in cell B2 in Cash Flow worksheet" sqref="B2" xr:uid="{00000000-0002-0000-0100-000008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E5:E7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/>
  </sheetPr>
  <dimension ref="B1:E24"/>
  <sheetViews>
    <sheetView showGridLines="0" tabSelected="1" zoomScale="71" zoomScaleNormal="71" workbookViewId="0">
      <selection activeCell="M9" sqref="M9"/>
    </sheetView>
  </sheetViews>
  <sheetFormatPr defaultRowHeight="17.25" customHeight="1" x14ac:dyDescent="0.2"/>
  <cols>
    <col min="1" max="1" width="2.77734375" style="5" customWidth="1"/>
    <col min="2" max="2" width="44.44140625" style="5" customWidth="1"/>
    <col min="3" max="3" width="18.109375" style="5" customWidth="1"/>
    <col min="4" max="5" width="14.33203125" style="4" customWidth="1"/>
    <col min="6" max="6" width="2.77734375" style="5" customWidth="1"/>
    <col min="7" max="16384" width="8.88671875" style="5"/>
  </cols>
  <sheetData>
    <row r="1" spans="2:5" ht="46.5" customHeight="1" x14ac:dyDescent="0.2">
      <c r="B1" s="40" t="str">
        <f>BudgetTitle</f>
        <v xml:space="preserve">FAMILY BUDGET </v>
      </c>
      <c r="C1" s="40"/>
      <c r="D1" s="40"/>
      <c r="E1" s="40"/>
    </row>
    <row r="2" spans="2:5" ht="22.5" customHeight="1" x14ac:dyDescent="0.3">
      <c r="B2"/>
      <c r="C2" s="4"/>
    </row>
    <row r="3" spans="2:5" ht="45" customHeight="1" x14ac:dyDescent="0.2">
      <c r="B3" s="12" t="s">
        <v>11</v>
      </c>
      <c r="C3" s="13" t="s">
        <v>1</v>
      </c>
      <c r="D3" s="13" t="s">
        <v>2</v>
      </c>
      <c r="E3" s="13" t="s">
        <v>3</v>
      </c>
    </row>
    <row r="4" spans="2:5" ht="17.25" customHeight="1" x14ac:dyDescent="0.3">
      <c r="B4" s="32" t="s">
        <v>12</v>
      </c>
      <c r="C4" s="14">
        <v>1500</v>
      </c>
      <c r="D4" s="14">
        <v>1500</v>
      </c>
      <c r="E4" s="15">
        <f>Expense[[#This Row],[Projected]]-Expense[[#This Row],[Actual]]</f>
        <v>0</v>
      </c>
    </row>
    <row r="5" spans="2:5" ht="17.25" customHeight="1" x14ac:dyDescent="0.3">
      <c r="B5" s="33" t="s">
        <v>13</v>
      </c>
      <c r="C5" s="16">
        <v>250</v>
      </c>
      <c r="D5" s="16">
        <v>280</v>
      </c>
      <c r="E5" s="17">
        <f>Expense[[#This Row],[Projected]]-Expense[[#This Row],[Actual]]</f>
        <v>-30</v>
      </c>
    </row>
    <row r="6" spans="2:5" ht="17.25" customHeight="1" x14ac:dyDescent="0.3">
      <c r="B6" s="32" t="s">
        <v>14</v>
      </c>
      <c r="C6" s="14">
        <v>38</v>
      </c>
      <c r="D6" s="14">
        <v>38</v>
      </c>
      <c r="E6" s="15">
        <f>Expense[[#This Row],[Projected]]-Expense[[#This Row],[Actual]]</f>
        <v>0</v>
      </c>
    </row>
    <row r="7" spans="2:5" ht="17.25" customHeight="1" x14ac:dyDescent="0.3">
      <c r="B7" s="33" t="s">
        <v>15</v>
      </c>
      <c r="C7" s="16">
        <v>65</v>
      </c>
      <c r="D7" s="16">
        <v>78</v>
      </c>
      <c r="E7" s="17">
        <f>Expense[[#This Row],[Projected]]-Expense[[#This Row],[Actual]]</f>
        <v>-13</v>
      </c>
    </row>
    <row r="8" spans="2:5" ht="17.25" customHeight="1" x14ac:dyDescent="0.3">
      <c r="B8" s="32" t="s">
        <v>16</v>
      </c>
      <c r="C8" s="14">
        <v>25</v>
      </c>
      <c r="D8" s="14">
        <v>21</v>
      </c>
      <c r="E8" s="15">
        <f>Expense[[#This Row],[Projected]]-Expense[[#This Row],[Actual]]</f>
        <v>4</v>
      </c>
    </row>
    <row r="9" spans="2:5" ht="17.25" customHeight="1" x14ac:dyDescent="0.3">
      <c r="B9" s="33" t="s">
        <v>17</v>
      </c>
      <c r="C9" s="16">
        <v>75</v>
      </c>
      <c r="D9" s="16">
        <v>83</v>
      </c>
      <c r="E9" s="17">
        <f>Expense[[#This Row],[Projected]]-Expense[[#This Row],[Actual]]</f>
        <v>-8</v>
      </c>
    </row>
    <row r="10" spans="2:5" ht="17.25" customHeight="1" x14ac:dyDescent="0.3">
      <c r="B10" s="32" t="s">
        <v>18</v>
      </c>
      <c r="C10" s="14">
        <v>60</v>
      </c>
      <c r="D10" s="14">
        <v>60</v>
      </c>
      <c r="E10" s="15">
        <f>Expense[[#This Row],[Projected]]-Expense[[#This Row],[Actual]]</f>
        <v>0</v>
      </c>
    </row>
    <row r="11" spans="2:5" ht="17.25" customHeight="1" x14ac:dyDescent="0.3">
      <c r="B11" s="33" t="s">
        <v>19</v>
      </c>
      <c r="C11" s="16">
        <v>0</v>
      </c>
      <c r="D11" s="16">
        <v>60</v>
      </c>
      <c r="E11" s="17">
        <f>Expense[[#This Row],[Projected]]-Expense[[#This Row],[Actual]]</f>
        <v>-60</v>
      </c>
    </row>
    <row r="12" spans="2:5" ht="17.25" customHeight="1" x14ac:dyDescent="0.3">
      <c r="B12" s="32" t="s">
        <v>20</v>
      </c>
      <c r="C12" s="14">
        <v>180</v>
      </c>
      <c r="D12" s="14">
        <v>150</v>
      </c>
      <c r="E12" s="15">
        <f>Expense[[#This Row],[Projected]]-Expense[[#This Row],[Actual]]</f>
        <v>30</v>
      </c>
    </row>
    <row r="13" spans="2:5" ht="17.25" customHeight="1" x14ac:dyDescent="0.3">
      <c r="B13" s="33" t="s">
        <v>21</v>
      </c>
      <c r="C13" s="16">
        <v>250</v>
      </c>
      <c r="D13" s="16">
        <v>250</v>
      </c>
      <c r="E13" s="17">
        <f>Expense[[#This Row],[Projected]]-Expense[[#This Row],[Actual]]</f>
        <v>0</v>
      </c>
    </row>
    <row r="14" spans="2:5" ht="17.25" customHeight="1" x14ac:dyDescent="0.3">
      <c r="B14" s="32" t="s">
        <v>22</v>
      </c>
      <c r="C14" s="14">
        <v>75</v>
      </c>
      <c r="D14" s="14">
        <v>80</v>
      </c>
      <c r="E14" s="15">
        <f>Expense[[#This Row],[Projected]]-Expense[[#This Row],[Actual]]</f>
        <v>-5</v>
      </c>
    </row>
    <row r="15" spans="2:5" ht="17.25" customHeight="1" x14ac:dyDescent="0.3">
      <c r="B15" s="33" t="s">
        <v>23</v>
      </c>
      <c r="C15" s="16">
        <v>280</v>
      </c>
      <c r="D15" s="16">
        <v>260</v>
      </c>
      <c r="E15" s="17">
        <f>Expense[[#This Row],[Projected]]-Expense[[#This Row],[Actual]]</f>
        <v>20</v>
      </c>
    </row>
    <row r="16" spans="2:5" ht="17.25" customHeight="1" x14ac:dyDescent="0.3">
      <c r="B16" s="32" t="s">
        <v>24</v>
      </c>
      <c r="C16" s="14">
        <v>75</v>
      </c>
      <c r="D16" s="14">
        <v>65</v>
      </c>
      <c r="E16" s="15">
        <f>Expense[[#This Row],[Projected]]-Expense[[#This Row],[Actual]]</f>
        <v>10</v>
      </c>
    </row>
    <row r="17" spans="2:5" ht="17.25" customHeight="1" x14ac:dyDescent="0.3">
      <c r="B17" s="33" t="s">
        <v>25</v>
      </c>
      <c r="C17" s="16">
        <v>255</v>
      </c>
      <c r="D17" s="16">
        <v>255</v>
      </c>
      <c r="E17" s="17">
        <f>Expense[[#This Row],[Projected]]-Expense[[#This Row],[Actual]]</f>
        <v>0</v>
      </c>
    </row>
    <row r="18" spans="2:5" ht="17.25" customHeight="1" x14ac:dyDescent="0.3">
      <c r="B18" s="32" t="s">
        <v>26</v>
      </c>
      <c r="C18" s="14">
        <v>100</v>
      </c>
      <c r="D18" s="14">
        <v>100</v>
      </c>
      <c r="E18" s="15">
        <f>Expense[[#This Row],[Projected]]-Expense[[#This Row],[Actual]]</f>
        <v>0</v>
      </c>
    </row>
    <row r="19" spans="2:5" ht="17.25" customHeight="1" x14ac:dyDescent="0.3">
      <c r="B19" s="33" t="s">
        <v>27</v>
      </c>
      <c r="C19" s="16">
        <v>0</v>
      </c>
      <c r="D19" s="16">
        <v>0</v>
      </c>
      <c r="E19" s="17">
        <f>Expense[[#This Row],[Projected]]-Expense[[#This Row],[Actual]]</f>
        <v>0</v>
      </c>
    </row>
    <row r="20" spans="2:5" ht="17.25" customHeight="1" x14ac:dyDescent="0.3">
      <c r="B20" s="32" t="s">
        <v>28</v>
      </c>
      <c r="C20" s="14">
        <v>0</v>
      </c>
      <c r="D20" s="14">
        <v>0</v>
      </c>
      <c r="E20" s="15">
        <f>Expense[[#This Row],[Projected]]-Expense[[#This Row],[Actual]]</f>
        <v>0</v>
      </c>
    </row>
    <row r="21" spans="2:5" ht="17.25" customHeight="1" x14ac:dyDescent="0.3">
      <c r="B21" s="33" t="s">
        <v>29</v>
      </c>
      <c r="C21" s="16">
        <v>150</v>
      </c>
      <c r="D21" s="16">
        <v>150</v>
      </c>
      <c r="E21" s="17">
        <f>Expense[[#This Row],[Projected]]-Expense[[#This Row],[Actual]]</f>
        <v>0</v>
      </c>
    </row>
    <row r="22" spans="2:5" ht="17.25" customHeight="1" x14ac:dyDescent="0.3">
      <c r="B22" s="32" t="s">
        <v>30</v>
      </c>
      <c r="C22" s="14">
        <v>225</v>
      </c>
      <c r="D22" s="14">
        <v>225</v>
      </c>
      <c r="E22" s="15">
        <f>Expense[[#This Row],[Projected]]-Expense[[#This Row],[Actual]]</f>
        <v>0</v>
      </c>
    </row>
    <row r="23" spans="2:5" ht="17.25" customHeight="1" thickBot="1" x14ac:dyDescent="0.35">
      <c r="B23" s="34" t="s">
        <v>31</v>
      </c>
      <c r="C23" s="18">
        <v>0</v>
      </c>
      <c r="D23" s="18">
        <v>0</v>
      </c>
      <c r="E23" s="19">
        <f>Expense[[#This Row],[Projected]]-Expense[[#This Row],[Actual]]</f>
        <v>0</v>
      </c>
    </row>
    <row r="24" spans="2:5" ht="17.25" customHeight="1" thickTop="1" x14ac:dyDescent="0.2">
      <c r="B24" s="6" t="s">
        <v>32</v>
      </c>
      <c r="C24" s="7">
        <f>SUBTOTAL(109,Expense[Projected])</f>
        <v>3603</v>
      </c>
      <c r="D24" s="7">
        <f>SUBTOTAL(109,Expense[Actual])</f>
        <v>3655</v>
      </c>
      <c r="E24" s="7">
        <f>SUBTOTAL(109,Expense[Variance])</f>
        <v>-52</v>
      </c>
    </row>
  </sheetData>
  <mergeCells count="1">
    <mergeCell ref="B1:E1"/>
  </mergeCells>
  <dataValidations xWindow="254" yWindow="449" count="5">
    <dataValidation allowBlank="1" showInputMessage="1" showErrorMessage="1" prompt="Enter Monthly Expense items in this column under this heading. Use heading filters to find specific entries" sqref="B3" xr:uid="{00000000-0002-0000-0200-000004000000}"/>
    <dataValidation allowBlank="1" showInputMessage="1" showErrorMessage="1" prompt="Enter Projected expense in this column under this heading" sqref="C3" xr:uid="{00000000-0002-0000-0200-000005000000}"/>
    <dataValidation allowBlank="1" showInputMessage="1" showErrorMessage="1" prompt="Enter Actual expense in this column under this heading" sqref="D3" xr:uid="{00000000-0002-0000-0200-000006000000}"/>
    <dataValidation allowBlank="1" showInputMessage="1" showErrorMessage="1" prompt="Variance is automatically calculated, and icon is updated in this column under this heading" sqref="E3" xr:uid="{00000000-0002-0000-0200-000007000000}"/>
    <dataValidation allowBlank="1" showInputMessage="1" showErrorMessage="1" prompt="Title is automatically updated based on title entered in cell B2 in Cash Flow worksheet" sqref="B1" xr:uid="{00000000-0002-0000-0200-000008000000}"/>
  </dataValidations>
  <printOptions horizontalCentered="1"/>
  <pageMargins left="0.4" right="0.4" top="0.4" bottom="0.4" header="0.25" footer="0.25"/>
  <pageSetup scale="110" fitToHeight="0" orientation="landscape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E4:E23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3" t="s">
        <v>33</v>
      </c>
      <c r="C1" s="1"/>
      <c r="D1" s="1"/>
    </row>
    <row r="3" spans="2:4" x14ac:dyDescent="0.3">
      <c r="B3" s="2"/>
      <c r="C3" s="2" t="s">
        <v>1</v>
      </c>
      <c r="D3" s="2" t="s">
        <v>2</v>
      </c>
    </row>
    <row r="4" spans="2:4" x14ac:dyDescent="0.3">
      <c r="B4" s="2" t="s">
        <v>0</v>
      </c>
      <c r="C4" s="2">
        <f>CashFlow[[#Totals],[Projected]]</f>
        <v>2097</v>
      </c>
      <c r="D4" s="2">
        <f>CashFlow[[#Totals],[Actual]]</f>
        <v>1845</v>
      </c>
    </row>
    <row r="5" spans="2:4" x14ac:dyDescent="0.3">
      <c r="B5" s="2" t="s">
        <v>7</v>
      </c>
      <c r="C5" s="2">
        <f>Income[[#Totals],[Projected]]</f>
        <v>5700</v>
      </c>
      <c r="D5" s="2">
        <f>Income[[#Totals],[Actual]]</f>
        <v>5500</v>
      </c>
    </row>
    <row r="6" spans="2:4" x14ac:dyDescent="0.3">
      <c r="B6" s="2" t="s">
        <v>11</v>
      </c>
      <c r="C6" s="2">
        <f>Expense[[#Totals],[Projected]]</f>
        <v>3603</v>
      </c>
      <c r="D6" s="2">
        <f>Expense[[#Totals],[Actual]]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Cash Flow</vt:lpstr>
      <vt:lpstr>Monthly Income</vt:lpstr>
      <vt:lpstr>Monthly Expense</vt:lpstr>
      <vt:lpstr>CHART DATA</vt:lpstr>
      <vt:lpstr>BudgetTitle</vt:lpstr>
      <vt:lpstr>Month</vt:lpstr>
      <vt:lpstr>'Cash Flow'!Print_Titles</vt:lpstr>
      <vt:lpstr>'Monthly Expense'!Print_Titles</vt:lpstr>
      <vt:lpstr>'Monthly Income'!Print_Titles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Tayyba Mirza</cp:lastModifiedBy>
  <cp:lastPrinted>2022-11-30T04:52:16Z</cp:lastPrinted>
  <dcterms:created xsi:type="dcterms:W3CDTF">2018-02-18T19:38:03Z</dcterms:created>
  <dcterms:modified xsi:type="dcterms:W3CDTF">2022-11-30T04:52:17Z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2018-02-18T19:38:08.3824208Z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MSIP_Label_defa4170-0d19-0005-0004-bc88714345d2_Enabled">
    <vt:lpwstr>true</vt:lpwstr>
  </property>
  <property fmtid="{D5CDD505-2E9C-101B-9397-08002B2CF9AE}" pid="10" name="MSIP_Label_defa4170-0d19-0005-0004-bc88714345d2_SetDate">
    <vt:lpwstr>2022-10-21T05:57:17Z</vt:lpwstr>
  </property>
  <property fmtid="{D5CDD505-2E9C-101B-9397-08002B2CF9AE}" pid="11" name="MSIP_Label_defa4170-0d19-0005-0004-bc88714345d2_Method">
    <vt:lpwstr>Standard</vt:lpwstr>
  </property>
  <property fmtid="{D5CDD505-2E9C-101B-9397-08002B2CF9AE}" pid="12" name="MSIP_Label_defa4170-0d19-0005-0004-bc88714345d2_Name">
    <vt:lpwstr>defa4170-0d19-0005-0004-bc88714345d2</vt:lpwstr>
  </property>
  <property fmtid="{D5CDD505-2E9C-101B-9397-08002B2CF9AE}" pid="13" name="MSIP_Label_defa4170-0d19-0005-0004-bc88714345d2_SiteId">
    <vt:lpwstr>80973ecb-f349-4d26-af84-24e751ff0fa4</vt:lpwstr>
  </property>
  <property fmtid="{D5CDD505-2E9C-101B-9397-08002B2CF9AE}" pid="14" name="MSIP_Label_defa4170-0d19-0005-0004-bc88714345d2_ActionId">
    <vt:lpwstr>9e00b000-6894-4965-850e-59cd9f84b94f</vt:lpwstr>
  </property>
  <property fmtid="{D5CDD505-2E9C-101B-9397-08002B2CF9AE}" pid="15" name="MSIP_Label_defa4170-0d19-0005-0004-bc88714345d2_ContentBits">
    <vt:lpwstr>0</vt:lpwstr>
  </property>
</Properties>
</file>