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showInkAnnotation="0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200F0407-4FE9-4EEA-9706-D776B4D9BB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ill of Materials" sheetId="1" r:id="rId1"/>
  </sheets>
  <definedNames>
    <definedName name="_xlnm.Print_Area" localSheetId="0">'Bill of Materials'!$A$1:$M$44</definedName>
    <definedName name="_xlnm.Print_Titles" localSheetId="0">'Bill of Materials'!$6:$6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3" i="1" l="1"/>
  <c r="K4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8" i="1"/>
  <c r="C4" i="1" l="1"/>
</calcChain>
</file>

<file path=xl/sharedStrings.xml><?xml version="1.0" encoding="utf-8"?>
<sst xmlns="http://schemas.openxmlformats.org/spreadsheetml/2006/main" count="264" uniqueCount="179">
  <si>
    <t>Notes</t>
  </si>
  <si>
    <t>Project Name:</t>
  </si>
  <si>
    <t>Sub Total Price</t>
  </si>
  <si>
    <t>Bill of Materials</t>
  </si>
  <si>
    <t>Value</t>
  </si>
  <si>
    <t>1N4448</t>
  </si>
  <si>
    <t>Supplier</t>
  </si>
  <si>
    <t>Description</t>
  </si>
  <si>
    <t>Part Reference</t>
  </si>
  <si>
    <t>Manufacturer</t>
  </si>
  <si>
    <t>Quantity</t>
  </si>
  <si>
    <t>Digi-Key</t>
  </si>
  <si>
    <t>Nichicon</t>
  </si>
  <si>
    <t>DIODE SGL JUNC 100V 4.0NS DO-35</t>
  </si>
  <si>
    <t>1N4448CT-ND</t>
  </si>
  <si>
    <t>Fairchild Semiconductor</t>
  </si>
  <si>
    <t>1N4448TR</t>
  </si>
  <si>
    <t>ZTX657</t>
  </si>
  <si>
    <t>TRANS NPN HV 300V 500MA TO-92</t>
  </si>
  <si>
    <t>ZTX657-ND</t>
  </si>
  <si>
    <t>Zetex Inc</t>
  </si>
  <si>
    <t>Yageo Corporation</t>
  </si>
  <si>
    <t>Panasonic - ECG</t>
  </si>
  <si>
    <t>20K</t>
  </si>
  <si>
    <t>Total Cost:</t>
  </si>
  <si>
    <t>Supplier Part Number</t>
  </si>
  <si>
    <t>Manufacturer Part Number</t>
  </si>
  <si>
    <t>Per Unit Cost</t>
  </si>
  <si>
    <t>150uF</t>
  </si>
  <si>
    <t>1N4007</t>
  </si>
  <si>
    <t>DIODE GPP 1A 1000V DO41</t>
  </si>
  <si>
    <t>1N4007FSCT-ND</t>
  </si>
  <si>
    <t>ZTX757</t>
  </si>
  <si>
    <t>TRANS PNP HV -300V -500MA TO-92</t>
  </si>
  <si>
    <t>ZTX757-ND</t>
  </si>
  <si>
    <t>Q5</t>
  </si>
  <si>
    <t>22K</t>
  </si>
  <si>
    <t>RES 22K OHM 1W 5% METAL OXIDE</t>
  </si>
  <si>
    <t>22KW-1-ND</t>
  </si>
  <si>
    <t>RSF100JB-22K</t>
  </si>
  <si>
    <t>33uF</t>
  </si>
  <si>
    <t>CAP 33UF 450V ELECT VR RADIAL</t>
  </si>
  <si>
    <t>493-1243-ND</t>
  </si>
  <si>
    <t>UVR2W330MHD</t>
  </si>
  <si>
    <t>1000pF</t>
  </si>
  <si>
    <t>AVX Corporation</t>
  </si>
  <si>
    <t>1N5251</t>
  </si>
  <si>
    <t>DIODE ZENER 22V 500MW 5% DO-35</t>
  </si>
  <si>
    <t>1N5251BDICT-ND</t>
  </si>
  <si>
    <t>Diodes Inc</t>
  </si>
  <si>
    <t>1N5251B-T</t>
  </si>
  <si>
    <t>27K</t>
  </si>
  <si>
    <t>RES 27K OHM 1W 5% METAL OXIDE</t>
  </si>
  <si>
    <t>27KW-1-ND</t>
  </si>
  <si>
    <t>RSF100JB-27K</t>
  </si>
  <si>
    <t>RES 180K OHM 1W 5% METAL OXIDE</t>
  </si>
  <si>
    <t>RSF100JB-180K</t>
  </si>
  <si>
    <t>0.018uF</t>
  </si>
  <si>
    <t>CAP CERM 18000PF 2500V X7R 10% R</t>
  </si>
  <si>
    <t>478-4046-ND</t>
  </si>
  <si>
    <t>SV05WC183KAR</t>
  </si>
  <si>
    <t>CAPACITOR 150UF 400V ELECT TSHA</t>
  </si>
  <si>
    <t>P6846-ND</t>
  </si>
  <si>
    <t>ECO-S2GA151BA</t>
  </si>
  <si>
    <t>1N5388B</t>
  </si>
  <si>
    <t>DIODE ZENER 5W 200V DO41</t>
  </si>
  <si>
    <t>ON Semiconductor</t>
  </si>
  <si>
    <t>1N5388BRLG</t>
  </si>
  <si>
    <t>TERM SCREW VERT SNAP-IN PC MNT</t>
  </si>
  <si>
    <t>7693K-ND</t>
  </si>
  <si>
    <t>Keystone Electronics</t>
  </si>
  <si>
    <t>J2</t>
  </si>
  <si>
    <t>J7</t>
  </si>
  <si>
    <t>POT 20K OHM 3/8 SQ CERM SL MT</t>
  </si>
  <si>
    <t>3296W-203LF-ND</t>
  </si>
  <si>
    <t>Bourns Inc.</t>
  </si>
  <si>
    <t>3296W-1-203LF</t>
  </si>
  <si>
    <t>1N5388BRLGOSTR-ND</t>
  </si>
  <si>
    <t>J3</t>
  </si>
  <si>
    <t>120K</t>
  </si>
  <si>
    <t>120KW-1-ND</t>
  </si>
  <si>
    <t>C1,C3,C7,C9,C13,C15</t>
  </si>
  <si>
    <t>C2,C5,C8,C11,C14,C17</t>
  </si>
  <si>
    <t>C4,C10,C16</t>
  </si>
  <si>
    <t>C6,C12,C18</t>
  </si>
  <si>
    <t>CAP CER 1000PF 1000V 10%DISC RAD</t>
  </si>
  <si>
    <t>478-4227-ND</t>
  </si>
  <si>
    <t>5NR102KNECA</t>
  </si>
  <si>
    <t>D1,D7,D8,D14,D15,D20</t>
  </si>
  <si>
    <t>D2,D4,D9,D11,D16,D17</t>
  </si>
  <si>
    <t>D3,D10</t>
  </si>
  <si>
    <t>1N5369</t>
  </si>
  <si>
    <t>DIODE ZENER 5W 51V DO41</t>
  </si>
  <si>
    <t>1N5369BRLGOSCT-ND</t>
  </si>
  <si>
    <t>1N5369BRLG</t>
  </si>
  <si>
    <t>D5,D12,D18</t>
  </si>
  <si>
    <t>D6,D13,D19</t>
  </si>
  <si>
    <t>J1,J5,J9</t>
  </si>
  <si>
    <t>230VAC</t>
  </si>
  <si>
    <t>+425V</t>
  </si>
  <si>
    <t>REF A</t>
  </si>
  <si>
    <t>J6</t>
  </si>
  <si>
    <t>-425V</t>
  </si>
  <si>
    <t>REF B</t>
  </si>
  <si>
    <t>J10</t>
  </si>
  <si>
    <t>+475V</t>
  </si>
  <si>
    <t>J11</t>
  </si>
  <si>
    <t>REF C</t>
  </si>
  <si>
    <t>Q1,Q9</t>
  </si>
  <si>
    <t>MJE15033</t>
  </si>
  <si>
    <t>TRANS PWR PNP 8A 250V TO220AB</t>
  </si>
  <si>
    <t>MJE15033GOS-ND</t>
  </si>
  <si>
    <t>MJE15033G</t>
  </si>
  <si>
    <t>Q2,Q3,Q4,Q10,Q11,Q12</t>
  </si>
  <si>
    <t>MJE15032</t>
  </si>
  <si>
    <t>TRANS PWR NPN 8A 250V TO220AB</t>
  </si>
  <si>
    <t>MJE15032GOS-ND</t>
  </si>
  <si>
    <t>MJE15032G</t>
  </si>
  <si>
    <t>Q6,Q7,Q8</t>
  </si>
  <si>
    <t>R1,R18,R35</t>
  </si>
  <si>
    <t>RES 510 OHM 1/4W 5% CARBON FILM</t>
  </si>
  <si>
    <t>510QBK-ND</t>
  </si>
  <si>
    <t>CFR-25JB-510R</t>
  </si>
  <si>
    <t>R2,R6,R9,R19,R23,R26,R36,R40,R43</t>
  </si>
  <si>
    <t>9.1K</t>
  </si>
  <si>
    <t>RES 9.1K OHM 1W 5% METAL OXIDE</t>
  </si>
  <si>
    <t>9.1KW-1-ND</t>
  </si>
  <si>
    <t>RSF100JB-9K1</t>
  </si>
  <si>
    <t>R3,R20,R37</t>
  </si>
  <si>
    <t>RES 22K OHM 1/4W 5% CARBON FILM</t>
  </si>
  <si>
    <t>22KQBK-ND</t>
  </si>
  <si>
    <t>CFR-25JB-22K</t>
  </si>
  <si>
    <t>R4,R10,R21,R27</t>
  </si>
  <si>
    <t>91K</t>
  </si>
  <si>
    <t>RES 91K OHM 1W 5% METAL OXIDE</t>
  </si>
  <si>
    <t>91KW-1-ND</t>
  </si>
  <si>
    <t>RSF100JB-91K</t>
  </si>
  <si>
    <t>R5,R7,R22,R24,R39,R41</t>
  </si>
  <si>
    <t>300K</t>
  </si>
  <si>
    <t>RES 300K OHM 1W 5% METAL OXIDE</t>
  </si>
  <si>
    <t>300KW-1-ND</t>
  </si>
  <si>
    <t>RSF100JB-300K</t>
  </si>
  <si>
    <t>R8,R13,R25,R30,R42,R47</t>
  </si>
  <si>
    <t>240K</t>
  </si>
  <si>
    <t>RES 240K OHM 1W 5% METAL OXIDE</t>
  </si>
  <si>
    <t>240KW-1-ND</t>
  </si>
  <si>
    <t>RSF100JB-240K</t>
  </si>
  <si>
    <t>R11,R12,R28,R29,R45,R46</t>
  </si>
  <si>
    <t>4.7K</t>
  </si>
  <si>
    <t>RES 4.7K OHM 1/4W 5% CARBON FILM</t>
  </si>
  <si>
    <t>4.7KQBK-ND</t>
  </si>
  <si>
    <t>CFR-25JB-4K7</t>
  </si>
  <si>
    <t>R14,R31,R48</t>
  </si>
  <si>
    <t>R15,R32,R49</t>
  </si>
  <si>
    <t>R16,R33</t>
  </si>
  <si>
    <t>160K</t>
  </si>
  <si>
    <t>RES 160K OHM 1W 5% METAL OXIDE</t>
  </si>
  <si>
    <t>160KW-1-ND</t>
  </si>
  <si>
    <t>RSF100JB-160K</t>
  </si>
  <si>
    <t>R17,R34,R51</t>
  </si>
  <si>
    <t>R38</t>
  </si>
  <si>
    <t>RES 120K OHM 1W 5% METAL OXIDE</t>
  </si>
  <si>
    <t>RSF100JB-120K</t>
  </si>
  <si>
    <t>R44</t>
  </si>
  <si>
    <t>130K</t>
  </si>
  <si>
    <t>RES 130K OHM 1W 5% METAL OXIDE</t>
  </si>
  <si>
    <t>130KW-1-ND</t>
  </si>
  <si>
    <t>RSF100JB-130K</t>
  </si>
  <si>
    <t>R50</t>
  </si>
  <si>
    <t>180K</t>
  </si>
  <si>
    <t>180KW-1-ND</t>
  </si>
  <si>
    <t>J4</t>
  </si>
  <si>
    <t>GNDA</t>
  </si>
  <si>
    <t>J8</t>
  </si>
  <si>
    <t>GNDB</t>
  </si>
  <si>
    <t>J12</t>
  </si>
  <si>
    <t>GNDC</t>
  </si>
  <si>
    <t>STM-Z-BERKELEY</t>
  </si>
  <si>
    <t>+/- 425V, +475V STM Z Power Supply PCB Rev.C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</si>
</sst>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8"/>
      <name val="Arial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Lato"/>
      <family val="2"/>
    </font>
    <font>
      <b/>
      <sz val="20"/>
      <name val="Lato"/>
      <family val="2"/>
    </font>
    <font>
      <b/>
      <sz val="9"/>
      <name val="Lato"/>
      <family val="2"/>
    </font>
    <font>
      <b/>
      <sz val="10"/>
      <name val="Lato"/>
      <family val="2"/>
    </font>
    <font>
      <b/>
      <u/>
      <sz val="12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3" fillId="0" borderId="0" xfId="0" applyFont="1"/>
    <xf numFmtId="164" fontId="2" fillId="0" borderId="0" xfId="0" applyNumberFormat="1" applyFont="1"/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/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5" fillId="2" borderId="2" xfId="0" applyFont="1" applyFill="1" applyBorder="1"/>
    <xf numFmtId="164" fontId="5" fillId="2" borderId="0" xfId="0" applyNumberFormat="1" applyFont="1" applyFill="1" applyBorder="1"/>
    <xf numFmtId="0" fontId="5" fillId="2" borderId="3" xfId="0" applyFont="1" applyFill="1" applyBorder="1"/>
    <xf numFmtId="0" fontId="8" fillId="3" borderId="5" xfId="0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wrapText="1"/>
    </xf>
    <xf numFmtId="0" fontId="9" fillId="2" borderId="0" xfId="0" quotePrefix="1" applyFont="1" applyFill="1" applyBorder="1"/>
    <xf numFmtId="0" fontId="9" fillId="2" borderId="0" xfId="0" applyFont="1" applyFill="1" applyBorder="1"/>
    <xf numFmtId="0" fontId="8" fillId="2" borderId="2" xfId="0" applyFont="1" applyFill="1" applyBorder="1" applyAlignment="1">
      <alignment wrapText="1"/>
    </xf>
    <xf numFmtId="0" fontId="5" fillId="0" borderId="7" xfId="0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164" fontId="5" fillId="0" borderId="7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7"/>
    <pageSetUpPr fitToPage="1"/>
  </sheetPr>
  <dimension ref="A1:DZ120"/>
  <sheetViews>
    <sheetView showGridLines="0" tabSelected="1" zoomScale="60" zoomScaleNormal="60" workbookViewId="0">
      <pane xSplit="5" ySplit="6" topLeftCell="F7" activePane="bottomRight" state="frozenSplit"/>
      <selection pane="topRight" activeCell="B1" sqref="B1"/>
      <selection pane="bottomLeft" activeCell="A2" sqref="A2"/>
      <selection pane="bottomRight" activeCell="G17" sqref="G17"/>
    </sheetView>
  </sheetViews>
  <sheetFormatPr defaultRowHeight="12.75" x14ac:dyDescent="0.2"/>
  <cols>
    <col min="1" max="1" width="2.7109375" style="1" customWidth="1"/>
    <col min="2" max="2" width="9.140625" style="1"/>
    <col min="3" max="3" width="19.28515625" style="1" customWidth="1"/>
    <col min="4" max="4" width="14.140625" style="1" customWidth="1"/>
    <col min="5" max="5" width="23" style="1" customWidth="1"/>
    <col min="6" max="6" width="10.5703125" style="1" customWidth="1"/>
    <col min="7" max="7" width="18.42578125" style="1" customWidth="1"/>
    <col min="8" max="8" width="16.5703125" style="1" customWidth="1"/>
    <col min="9" max="9" width="19.140625" style="1" customWidth="1"/>
    <col min="10" max="10" width="9.5703125" style="1" customWidth="1"/>
    <col min="11" max="11" width="13.42578125" style="4" customWidth="1"/>
    <col min="12" max="12" width="14.85546875" style="1" customWidth="1"/>
    <col min="13" max="13" width="4.42578125" style="1" customWidth="1"/>
    <col min="14" max="130" width="9.140625" style="2"/>
    <col min="131" max="16384" width="9.140625" style="1"/>
  </cols>
  <sheetData>
    <row r="1" spans="1:130" ht="21" customHeight="1" x14ac:dyDescent="0.2">
      <c r="A1" s="9"/>
      <c r="B1" s="10" t="s">
        <v>3</v>
      </c>
      <c r="C1" s="10"/>
      <c r="D1" s="10"/>
      <c r="E1" s="10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</row>
    <row r="2" spans="1:130" ht="6" customHeight="1" x14ac:dyDescent="0.2">
      <c r="A2" s="14"/>
      <c r="B2" s="13"/>
      <c r="C2" s="13"/>
      <c r="D2" s="13"/>
      <c r="E2" s="13"/>
      <c r="F2" s="13"/>
      <c r="G2" s="13"/>
      <c r="H2" s="13"/>
      <c r="I2" s="13"/>
      <c r="J2" s="13"/>
      <c r="K2" s="15"/>
      <c r="L2" s="13"/>
      <c r="M2" s="16"/>
      <c r="N2" s="13"/>
      <c r="O2" s="13"/>
      <c r="P2" s="13"/>
    </row>
    <row r="3" spans="1:130" ht="28.5" customHeight="1" x14ac:dyDescent="0.2">
      <c r="A3" s="14"/>
      <c r="B3" s="31" t="s">
        <v>1</v>
      </c>
      <c r="C3" s="17" t="s">
        <v>177</v>
      </c>
      <c r="D3" s="13"/>
      <c r="E3" s="13"/>
      <c r="F3" s="13"/>
      <c r="G3" s="13"/>
      <c r="H3" s="13"/>
      <c r="I3" s="13"/>
      <c r="J3" s="13"/>
      <c r="K3" s="15"/>
      <c r="L3" s="13"/>
      <c r="M3" s="16"/>
      <c r="N3" s="13"/>
      <c r="O3" s="13"/>
      <c r="P3" s="13"/>
    </row>
    <row r="4" spans="1:130" ht="25.5" customHeight="1" x14ac:dyDescent="0.2">
      <c r="A4" s="14"/>
      <c r="B4" s="31" t="s">
        <v>24</v>
      </c>
      <c r="C4" s="18">
        <f>SUM(K:K)</f>
        <v>94.426000000000059</v>
      </c>
      <c r="D4" s="13"/>
      <c r="E4" s="13"/>
      <c r="F4" s="13"/>
      <c r="G4" s="13"/>
      <c r="H4" s="13"/>
      <c r="I4" s="13"/>
      <c r="J4" s="13"/>
      <c r="K4" s="15"/>
      <c r="L4" s="13"/>
      <c r="M4" s="16"/>
      <c r="N4" s="13"/>
      <c r="O4" s="13"/>
      <c r="P4" s="13"/>
    </row>
    <row r="5" spans="1:130" ht="21.75" customHeight="1" x14ac:dyDescent="0.2">
      <c r="A5" s="14"/>
      <c r="B5" s="19" t="s">
        <v>178</v>
      </c>
      <c r="C5" s="20"/>
      <c r="D5" s="20"/>
      <c r="E5" s="20"/>
      <c r="F5" s="13"/>
      <c r="G5" s="13"/>
      <c r="H5" s="13"/>
      <c r="I5" s="13"/>
      <c r="J5" s="13"/>
      <c r="K5" s="15"/>
      <c r="L5" s="13"/>
      <c r="M5" s="16"/>
      <c r="N5" s="13"/>
      <c r="O5" s="13"/>
      <c r="P5" s="13"/>
    </row>
    <row r="6" spans="1:130" s="3" customFormat="1" ht="33.75" customHeight="1" x14ac:dyDescent="0.2">
      <c r="A6" s="14"/>
      <c r="B6" s="32" t="s">
        <v>10</v>
      </c>
      <c r="C6" s="32" t="s">
        <v>8</v>
      </c>
      <c r="D6" s="32" t="s">
        <v>4</v>
      </c>
      <c r="E6" s="32" t="s">
        <v>7</v>
      </c>
      <c r="F6" s="32" t="s">
        <v>6</v>
      </c>
      <c r="G6" s="32" t="s">
        <v>25</v>
      </c>
      <c r="H6" s="32" t="s">
        <v>9</v>
      </c>
      <c r="I6" s="32" t="s">
        <v>26</v>
      </c>
      <c r="J6" s="32" t="s">
        <v>27</v>
      </c>
      <c r="K6" s="33" t="s">
        <v>2</v>
      </c>
      <c r="L6" s="32" t="s">
        <v>0</v>
      </c>
      <c r="M6" s="16"/>
      <c r="N6" s="13"/>
      <c r="O6" s="13"/>
      <c r="P6" s="13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2" customFormat="1" x14ac:dyDescent="0.2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3"/>
      <c r="O7" s="13"/>
      <c r="P7" s="13"/>
    </row>
    <row r="8" spans="1:130" s="8" customFormat="1" ht="25.5" x14ac:dyDescent="0.2">
      <c r="A8" s="21"/>
      <c r="B8" s="22">
        <v>6</v>
      </c>
      <c r="C8" s="22" t="s">
        <v>81</v>
      </c>
      <c r="D8" s="22" t="s">
        <v>28</v>
      </c>
      <c r="E8" s="22" t="s">
        <v>61</v>
      </c>
      <c r="F8" s="22" t="s">
        <v>11</v>
      </c>
      <c r="G8" s="22" t="s">
        <v>62</v>
      </c>
      <c r="H8" s="22" t="s">
        <v>22</v>
      </c>
      <c r="I8" s="22" t="s">
        <v>63</v>
      </c>
      <c r="J8" s="23">
        <v>4.8499999999999996</v>
      </c>
      <c r="K8" s="23">
        <f>B8*J8</f>
        <v>29.099999999999998</v>
      </c>
      <c r="L8" s="24"/>
      <c r="M8" s="25"/>
      <c r="N8" s="26"/>
      <c r="O8" s="26"/>
      <c r="P8" s="26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</row>
    <row r="9" spans="1:130" s="6" customFormat="1" ht="25.5" x14ac:dyDescent="0.2">
      <c r="A9" s="27"/>
      <c r="B9" s="22">
        <v>6</v>
      </c>
      <c r="C9" s="22" t="s">
        <v>82</v>
      </c>
      <c r="D9" s="22" t="s">
        <v>40</v>
      </c>
      <c r="E9" s="22" t="s">
        <v>41</v>
      </c>
      <c r="F9" s="22" t="s">
        <v>11</v>
      </c>
      <c r="G9" s="22" t="s">
        <v>42</v>
      </c>
      <c r="H9" s="22" t="s">
        <v>12</v>
      </c>
      <c r="I9" s="22" t="s">
        <v>43</v>
      </c>
      <c r="J9" s="23">
        <v>1.34</v>
      </c>
      <c r="K9" s="23">
        <f t="shared" ref="K9:K44" si="0">B9*J9</f>
        <v>8.0400000000000009</v>
      </c>
      <c r="L9" s="28"/>
      <c r="M9" s="29"/>
      <c r="N9" s="30"/>
      <c r="O9" s="30"/>
      <c r="P9" s="30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</row>
    <row r="10" spans="1:130" s="6" customFormat="1" ht="25.5" x14ac:dyDescent="0.2">
      <c r="A10" s="27"/>
      <c r="B10" s="22">
        <v>3</v>
      </c>
      <c r="C10" s="22" t="s">
        <v>83</v>
      </c>
      <c r="D10" s="22" t="s">
        <v>57</v>
      </c>
      <c r="E10" s="22" t="s">
        <v>58</v>
      </c>
      <c r="F10" s="22" t="s">
        <v>11</v>
      </c>
      <c r="G10" s="22" t="s">
        <v>59</v>
      </c>
      <c r="H10" s="22" t="s">
        <v>45</v>
      </c>
      <c r="I10" s="22" t="s">
        <v>60</v>
      </c>
      <c r="J10" s="23">
        <v>6.18</v>
      </c>
      <c r="K10" s="23">
        <f t="shared" si="0"/>
        <v>18.54</v>
      </c>
      <c r="L10" s="28"/>
      <c r="M10" s="29"/>
      <c r="N10" s="30"/>
      <c r="O10" s="30"/>
      <c r="P10" s="3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</row>
    <row r="11" spans="1:130" s="6" customFormat="1" ht="25.5" x14ac:dyDescent="0.2">
      <c r="A11" s="27"/>
      <c r="B11" s="22">
        <v>3</v>
      </c>
      <c r="C11" s="22" t="s">
        <v>84</v>
      </c>
      <c r="D11" s="22" t="s">
        <v>44</v>
      </c>
      <c r="E11" s="22" t="s">
        <v>85</v>
      </c>
      <c r="F11" s="22" t="s">
        <v>11</v>
      </c>
      <c r="G11" s="22" t="s">
        <v>86</v>
      </c>
      <c r="H11" s="22" t="s">
        <v>45</v>
      </c>
      <c r="I11" s="22" t="s">
        <v>87</v>
      </c>
      <c r="J11" s="23">
        <v>0.12</v>
      </c>
      <c r="K11" s="23">
        <f t="shared" si="0"/>
        <v>0.36</v>
      </c>
      <c r="L11" s="28"/>
      <c r="M11" s="29"/>
      <c r="N11" s="30"/>
      <c r="O11" s="30"/>
      <c r="P11" s="3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</row>
    <row r="12" spans="1:130" s="6" customFormat="1" ht="25.5" x14ac:dyDescent="0.2">
      <c r="A12" s="27"/>
      <c r="B12" s="22">
        <v>6</v>
      </c>
      <c r="C12" s="22" t="s">
        <v>88</v>
      </c>
      <c r="D12" s="22" t="s">
        <v>64</v>
      </c>
      <c r="E12" s="22" t="s">
        <v>65</v>
      </c>
      <c r="F12" s="22" t="s">
        <v>11</v>
      </c>
      <c r="G12" s="22" t="s">
        <v>77</v>
      </c>
      <c r="H12" s="22" t="s">
        <v>66</v>
      </c>
      <c r="I12" s="22" t="s">
        <v>67</v>
      </c>
      <c r="J12" s="23">
        <v>0.15</v>
      </c>
      <c r="K12" s="23">
        <f t="shared" si="0"/>
        <v>0.89999999999999991</v>
      </c>
      <c r="L12" s="28"/>
      <c r="M12" s="29"/>
      <c r="N12" s="30"/>
      <c r="O12" s="30"/>
      <c r="P12" s="3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</row>
    <row r="13" spans="1:130" s="6" customFormat="1" ht="25.5" x14ac:dyDescent="0.2">
      <c r="A13" s="27"/>
      <c r="B13" s="22">
        <v>6</v>
      </c>
      <c r="C13" s="22" t="s">
        <v>89</v>
      </c>
      <c r="D13" s="22" t="s">
        <v>29</v>
      </c>
      <c r="E13" s="22" t="s">
        <v>30</v>
      </c>
      <c r="F13" s="22" t="s">
        <v>11</v>
      </c>
      <c r="G13" s="22" t="s">
        <v>31</v>
      </c>
      <c r="H13" s="22" t="s">
        <v>15</v>
      </c>
      <c r="I13" s="22" t="s">
        <v>29</v>
      </c>
      <c r="J13" s="23">
        <v>0.1</v>
      </c>
      <c r="K13" s="23">
        <f t="shared" si="0"/>
        <v>0.60000000000000009</v>
      </c>
      <c r="L13" s="28"/>
      <c r="M13" s="29"/>
      <c r="N13" s="30"/>
      <c r="O13" s="30"/>
      <c r="P13" s="3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</row>
    <row r="14" spans="1:130" s="6" customFormat="1" ht="25.5" x14ac:dyDescent="0.2">
      <c r="A14" s="27"/>
      <c r="B14" s="22">
        <v>2</v>
      </c>
      <c r="C14" s="22" t="s">
        <v>90</v>
      </c>
      <c r="D14" s="22" t="s">
        <v>91</v>
      </c>
      <c r="E14" s="22" t="s">
        <v>92</v>
      </c>
      <c r="F14" s="22" t="s">
        <v>11</v>
      </c>
      <c r="G14" s="22" t="s">
        <v>93</v>
      </c>
      <c r="H14" s="22" t="s">
        <v>66</v>
      </c>
      <c r="I14" s="22" t="s">
        <v>94</v>
      </c>
      <c r="J14" s="23">
        <v>0.44</v>
      </c>
      <c r="K14" s="23">
        <f t="shared" si="0"/>
        <v>0.88</v>
      </c>
      <c r="L14" s="28"/>
      <c r="M14" s="29"/>
      <c r="N14" s="30"/>
      <c r="O14" s="30"/>
      <c r="P14" s="3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</row>
    <row r="15" spans="1:130" s="8" customFormat="1" ht="25.5" x14ac:dyDescent="0.2">
      <c r="A15" s="21"/>
      <c r="B15" s="22">
        <v>3</v>
      </c>
      <c r="C15" s="22" t="s">
        <v>95</v>
      </c>
      <c r="D15" s="22" t="s">
        <v>46</v>
      </c>
      <c r="E15" s="22" t="s">
        <v>47</v>
      </c>
      <c r="F15" s="22" t="s">
        <v>11</v>
      </c>
      <c r="G15" s="22" t="s">
        <v>48</v>
      </c>
      <c r="H15" s="22" t="s">
        <v>49</v>
      </c>
      <c r="I15" s="22" t="s">
        <v>50</v>
      </c>
      <c r="J15" s="23">
        <v>0.36</v>
      </c>
      <c r="K15" s="23">
        <f t="shared" si="0"/>
        <v>1.08</v>
      </c>
      <c r="L15" s="24"/>
      <c r="M15" s="25"/>
      <c r="N15" s="26"/>
      <c r="O15" s="26"/>
      <c r="P15" s="2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</row>
    <row r="16" spans="1:130" s="6" customFormat="1" ht="25.5" x14ac:dyDescent="0.2">
      <c r="A16" s="27"/>
      <c r="B16" s="22">
        <v>3</v>
      </c>
      <c r="C16" s="22" t="s">
        <v>96</v>
      </c>
      <c r="D16" s="22" t="s">
        <v>5</v>
      </c>
      <c r="E16" s="22" t="s">
        <v>13</v>
      </c>
      <c r="F16" s="22" t="s">
        <v>11</v>
      </c>
      <c r="G16" s="22" t="s">
        <v>14</v>
      </c>
      <c r="H16" s="22" t="s">
        <v>15</v>
      </c>
      <c r="I16" s="22" t="s">
        <v>16</v>
      </c>
      <c r="J16" s="23">
        <v>0.06</v>
      </c>
      <c r="K16" s="23">
        <f t="shared" si="0"/>
        <v>0.18</v>
      </c>
      <c r="L16" s="28"/>
      <c r="M16" s="29"/>
      <c r="N16" s="30"/>
      <c r="O16" s="30"/>
      <c r="P16" s="3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</row>
    <row r="17" spans="1:130" s="6" customFormat="1" ht="25.5" x14ac:dyDescent="0.2">
      <c r="A17" s="27"/>
      <c r="B17" s="22">
        <v>3</v>
      </c>
      <c r="C17" s="22" t="s">
        <v>97</v>
      </c>
      <c r="D17" s="22" t="s">
        <v>98</v>
      </c>
      <c r="E17" s="22" t="s">
        <v>68</v>
      </c>
      <c r="F17" s="22" t="s">
        <v>11</v>
      </c>
      <c r="G17" s="22" t="s">
        <v>69</v>
      </c>
      <c r="H17" s="22" t="s">
        <v>70</v>
      </c>
      <c r="I17" s="22">
        <v>7693</v>
      </c>
      <c r="J17" s="23">
        <v>0.45900000000000002</v>
      </c>
      <c r="K17" s="23">
        <f t="shared" si="0"/>
        <v>1.377</v>
      </c>
      <c r="L17" s="28"/>
      <c r="M17" s="29"/>
      <c r="N17" s="30"/>
      <c r="O17" s="30"/>
      <c r="P17" s="3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</row>
    <row r="18" spans="1:130" s="8" customFormat="1" ht="25.5" x14ac:dyDescent="0.2">
      <c r="A18" s="21"/>
      <c r="B18" s="22">
        <v>1</v>
      </c>
      <c r="C18" s="22" t="s">
        <v>71</v>
      </c>
      <c r="D18" s="22" t="s">
        <v>99</v>
      </c>
      <c r="E18" s="22" t="s">
        <v>68</v>
      </c>
      <c r="F18" s="22" t="s">
        <v>11</v>
      </c>
      <c r="G18" s="22" t="s">
        <v>69</v>
      </c>
      <c r="H18" s="22" t="s">
        <v>70</v>
      </c>
      <c r="I18" s="22">
        <v>7693</v>
      </c>
      <c r="J18" s="23">
        <v>0.45900000000000002</v>
      </c>
      <c r="K18" s="23">
        <f t="shared" si="0"/>
        <v>0.45900000000000002</v>
      </c>
      <c r="L18" s="24"/>
      <c r="M18" s="25"/>
      <c r="N18" s="26"/>
      <c r="O18" s="26"/>
      <c r="P18" s="2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</row>
    <row r="19" spans="1:130" s="8" customFormat="1" ht="25.5" x14ac:dyDescent="0.2">
      <c r="A19" s="21"/>
      <c r="B19" s="22">
        <v>1</v>
      </c>
      <c r="C19" s="22" t="s">
        <v>78</v>
      </c>
      <c r="D19" s="22" t="s">
        <v>100</v>
      </c>
      <c r="E19" s="22" t="s">
        <v>68</v>
      </c>
      <c r="F19" s="22" t="s">
        <v>11</v>
      </c>
      <c r="G19" s="22" t="s">
        <v>69</v>
      </c>
      <c r="H19" s="22" t="s">
        <v>70</v>
      </c>
      <c r="I19" s="22">
        <v>7693</v>
      </c>
      <c r="J19" s="23">
        <v>0.45900000000000002</v>
      </c>
      <c r="K19" s="23">
        <f t="shared" si="0"/>
        <v>0.45900000000000002</v>
      </c>
      <c r="L19" s="24"/>
      <c r="M19" s="25"/>
      <c r="N19" s="26"/>
      <c r="O19" s="26"/>
      <c r="P19" s="26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</row>
    <row r="20" spans="1:130" s="8" customFormat="1" ht="25.5" x14ac:dyDescent="0.2">
      <c r="A20" s="21"/>
      <c r="B20" s="22">
        <v>1</v>
      </c>
      <c r="C20" s="22" t="s">
        <v>171</v>
      </c>
      <c r="D20" s="22" t="s">
        <v>172</v>
      </c>
      <c r="E20" s="22" t="s">
        <v>68</v>
      </c>
      <c r="F20" s="22" t="s">
        <v>11</v>
      </c>
      <c r="G20" s="22" t="s">
        <v>69</v>
      </c>
      <c r="H20" s="22" t="s">
        <v>70</v>
      </c>
      <c r="I20" s="22">
        <v>7693</v>
      </c>
      <c r="J20" s="23">
        <v>0.45900000000000002</v>
      </c>
      <c r="K20" s="23">
        <f t="shared" si="0"/>
        <v>0.45900000000000002</v>
      </c>
      <c r="L20" s="24"/>
      <c r="M20" s="25"/>
      <c r="N20" s="26"/>
      <c r="O20" s="26"/>
      <c r="P20" s="26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</row>
    <row r="21" spans="1:130" s="6" customFormat="1" ht="25.5" x14ac:dyDescent="0.2">
      <c r="A21" s="27"/>
      <c r="B21" s="22">
        <v>1</v>
      </c>
      <c r="C21" s="22" t="s">
        <v>101</v>
      </c>
      <c r="D21" s="22" t="s">
        <v>102</v>
      </c>
      <c r="E21" s="22" t="s">
        <v>68</v>
      </c>
      <c r="F21" s="22" t="s">
        <v>11</v>
      </c>
      <c r="G21" s="22" t="s">
        <v>69</v>
      </c>
      <c r="H21" s="22" t="s">
        <v>70</v>
      </c>
      <c r="I21" s="22">
        <v>7693</v>
      </c>
      <c r="J21" s="23">
        <v>0.45900000000000002</v>
      </c>
      <c r="K21" s="23">
        <f t="shared" si="0"/>
        <v>0.45900000000000002</v>
      </c>
      <c r="L21" s="28"/>
      <c r="M21" s="29"/>
      <c r="N21" s="30"/>
      <c r="O21" s="30"/>
      <c r="P21" s="30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</row>
    <row r="22" spans="1:130" s="6" customFormat="1" ht="25.5" x14ac:dyDescent="0.2">
      <c r="A22" s="27"/>
      <c r="B22" s="22">
        <v>1</v>
      </c>
      <c r="C22" s="22" t="s">
        <v>72</v>
      </c>
      <c r="D22" s="22" t="s">
        <v>103</v>
      </c>
      <c r="E22" s="22" t="s">
        <v>68</v>
      </c>
      <c r="F22" s="22" t="s">
        <v>11</v>
      </c>
      <c r="G22" s="22" t="s">
        <v>69</v>
      </c>
      <c r="H22" s="22" t="s">
        <v>70</v>
      </c>
      <c r="I22" s="22">
        <v>7693</v>
      </c>
      <c r="J22" s="23">
        <v>0.45900000000000002</v>
      </c>
      <c r="K22" s="23">
        <f t="shared" si="0"/>
        <v>0.45900000000000002</v>
      </c>
      <c r="L22" s="28"/>
      <c r="M22" s="29"/>
      <c r="N22" s="30"/>
      <c r="O22" s="30"/>
      <c r="P22" s="30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</row>
    <row r="23" spans="1:130" s="6" customFormat="1" ht="25.5" x14ac:dyDescent="0.2">
      <c r="A23" s="27"/>
      <c r="B23" s="22">
        <v>1</v>
      </c>
      <c r="C23" s="22" t="s">
        <v>173</v>
      </c>
      <c r="D23" s="22" t="s">
        <v>174</v>
      </c>
      <c r="E23" s="22" t="s">
        <v>68</v>
      </c>
      <c r="F23" s="22" t="s">
        <v>11</v>
      </c>
      <c r="G23" s="22" t="s">
        <v>69</v>
      </c>
      <c r="H23" s="22" t="s">
        <v>70</v>
      </c>
      <c r="I23" s="22">
        <v>7693</v>
      </c>
      <c r="J23" s="23">
        <v>0.45900000000000002</v>
      </c>
      <c r="K23" s="23">
        <f t="shared" si="0"/>
        <v>0.45900000000000002</v>
      </c>
      <c r="L23" s="28"/>
      <c r="M23" s="29"/>
      <c r="N23" s="30"/>
      <c r="O23" s="30"/>
      <c r="P23" s="30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</row>
    <row r="24" spans="1:130" s="6" customFormat="1" ht="25.5" x14ac:dyDescent="0.2">
      <c r="A24" s="27"/>
      <c r="B24" s="22">
        <v>1</v>
      </c>
      <c r="C24" s="22" t="s">
        <v>104</v>
      </c>
      <c r="D24" s="22" t="s">
        <v>105</v>
      </c>
      <c r="E24" s="22" t="s">
        <v>68</v>
      </c>
      <c r="F24" s="22" t="s">
        <v>11</v>
      </c>
      <c r="G24" s="22" t="s">
        <v>69</v>
      </c>
      <c r="H24" s="22" t="s">
        <v>70</v>
      </c>
      <c r="I24" s="22">
        <v>7693</v>
      </c>
      <c r="J24" s="23">
        <v>0.45900000000000002</v>
      </c>
      <c r="K24" s="23">
        <f t="shared" si="0"/>
        <v>0.45900000000000002</v>
      </c>
      <c r="L24" s="28"/>
      <c r="M24" s="29"/>
      <c r="N24" s="30"/>
      <c r="O24" s="30"/>
      <c r="P24" s="3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</row>
    <row r="25" spans="1:130" s="6" customFormat="1" ht="25.5" x14ac:dyDescent="0.2">
      <c r="A25" s="27"/>
      <c r="B25" s="22">
        <v>1</v>
      </c>
      <c r="C25" s="22" t="s">
        <v>106</v>
      </c>
      <c r="D25" s="22" t="s">
        <v>107</v>
      </c>
      <c r="E25" s="22" t="s">
        <v>68</v>
      </c>
      <c r="F25" s="22" t="s">
        <v>11</v>
      </c>
      <c r="G25" s="22" t="s">
        <v>69</v>
      </c>
      <c r="H25" s="22" t="s">
        <v>70</v>
      </c>
      <c r="I25" s="22">
        <v>7693</v>
      </c>
      <c r="J25" s="23">
        <v>0.45900000000000002</v>
      </c>
      <c r="K25" s="23">
        <f t="shared" si="0"/>
        <v>0.45900000000000002</v>
      </c>
      <c r="L25" s="28"/>
      <c r="M25" s="29"/>
      <c r="N25" s="30"/>
      <c r="O25" s="30"/>
      <c r="P25" s="30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</row>
    <row r="26" spans="1:130" s="6" customFormat="1" ht="25.5" x14ac:dyDescent="0.2">
      <c r="A26" s="27"/>
      <c r="B26" s="22">
        <v>1</v>
      </c>
      <c r="C26" s="22" t="s">
        <v>175</v>
      </c>
      <c r="D26" s="22" t="s">
        <v>176</v>
      </c>
      <c r="E26" s="22" t="s">
        <v>68</v>
      </c>
      <c r="F26" s="22" t="s">
        <v>11</v>
      </c>
      <c r="G26" s="22" t="s">
        <v>69</v>
      </c>
      <c r="H26" s="22" t="s">
        <v>70</v>
      </c>
      <c r="I26" s="22">
        <v>7693</v>
      </c>
      <c r="J26" s="23">
        <v>0.45900000000000002</v>
      </c>
      <c r="K26" s="23">
        <f t="shared" si="0"/>
        <v>0.45900000000000002</v>
      </c>
      <c r="L26" s="28"/>
      <c r="M26" s="29"/>
      <c r="N26" s="30"/>
      <c r="O26" s="30"/>
      <c r="P26" s="30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</row>
    <row r="27" spans="1:130" s="8" customFormat="1" ht="25.5" x14ac:dyDescent="0.2">
      <c r="A27" s="21"/>
      <c r="B27" s="22">
        <v>2</v>
      </c>
      <c r="C27" s="22" t="s">
        <v>108</v>
      </c>
      <c r="D27" s="22" t="s">
        <v>109</v>
      </c>
      <c r="E27" s="22" t="s">
        <v>110</v>
      </c>
      <c r="F27" s="22" t="s">
        <v>11</v>
      </c>
      <c r="G27" s="22" t="s">
        <v>111</v>
      </c>
      <c r="H27" s="22" t="s">
        <v>66</v>
      </c>
      <c r="I27" s="22" t="s">
        <v>112</v>
      </c>
      <c r="J27" s="23">
        <v>1.39</v>
      </c>
      <c r="K27" s="23">
        <f t="shared" si="0"/>
        <v>2.78</v>
      </c>
      <c r="L27" s="24"/>
      <c r="M27" s="25"/>
      <c r="N27" s="26"/>
      <c r="O27" s="26"/>
      <c r="P27" s="26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</row>
    <row r="28" spans="1:130" s="6" customFormat="1" ht="25.5" x14ac:dyDescent="0.2">
      <c r="A28" s="27"/>
      <c r="B28" s="22">
        <v>6</v>
      </c>
      <c r="C28" s="22" t="s">
        <v>113</v>
      </c>
      <c r="D28" s="22" t="s">
        <v>17</v>
      </c>
      <c r="E28" s="22" t="s">
        <v>18</v>
      </c>
      <c r="F28" s="22" t="s">
        <v>11</v>
      </c>
      <c r="G28" s="22" t="s">
        <v>19</v>
      </c>
      <c r="H28" s="22" t="s">
        <v>20</v>
      </c>
      <c r="I28" s="22" t="s">
        <v>17</v>
      </c>
      <c r="J28" s="23">
        <v>1.38</v>
      </c>
      <c r="K28" s="23">
        <f t="shared" si="0"/>
        <v>8.2799999999999994</v>
      </c>
      <c r="L28" s="28"/>
      <c r="M28" s="29"/>
      <c r="N28" s="30"/>
      <c r="O28" s="30"/>
      <c r="P28" s="30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</row>
    <row r="29" spans="1:130" s="6" customFormat="1" ht="25.5" x14ac:dyDescent="0.2">
      <c r="A29" s="27"/>
      <c r="B29" s="22">
        <v>1</v>
      </c>
      <c r="C29" s="22" t="s">
        <v>35</v>
      </c>
      <c r="D29" s="22" t="s">
        <v>114</v>
      </c>
      <c r="E29" s="22" t="s">
        <v>115</v>
      </c>
      <c r="F29" s="22" t="s">
        <v>11</v>
      </c>
      <c r="G29" s="22" t="s">
        <v>116</v>
      </c>
      <c r="H29" s="22" t="s">
        <v>66</v>
      </c>
      <c r="I29" s="22" t="s">
        <v>117</v>
      </c>
      <c r="J29" s="23">
        <v>1.39</v>
      </c>
      <c r="K29" s="23">
        <f t="shared" si="0"/>
        <v>1.39</v>
      </c>
      <c r="L29" s="28"/>
      <c r="M29" s="29"/>
      <c r="N29" s="30"/>
      <c r="O29" s="30"/>
      <c r="P29" s="30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</row>
    <row r="30" spans="1:130" s="6" customFormat="1" ht="25.5" x14ac:dyDescent="0.2">
      <c r="A30" s="27"/>
      <c r="B30" s="22">
        <v>3</v>
      </c>
      <c r="C30" s="22" t="s">
        <v>118</v>
      </c>
      <c r="D30" s="22" t="s">
        <v>32</v>
      </c>
      <c r="E30" s="22" t="s">
        <v>33</v>
      </c>
      <c r="F30" s="22" t="s">
        <v>11</v>
      </c>
      <c r="G30" s="22" t="s">
        <v>34</v>
      </c>
      <c r="H30" s="22" t="s">
        <v>20</v>
      </c>
      <c r="I30" s="22" t="s">
        <v>32</v>
      </c>
      <c r="J30" s="23">
        <v>1.08</v>
      </c>
      <c r="K30" s="23">
        <f t="shared" si="0"/>
        <v>3.24</v>
      </c>
      <c r="L30" s="28"/>
      <c r="M30" s="29"/>
      <c r="N30" s="30"/>
      <c r="O30" s="30"/>
      <c r="P30" s="30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</row>
    <row r="31" spans="1:130" s="8" customFormat="1" ht="25.5" x14ac:dyDescent="0.2">
      <c r="A31" s="21"/>
      <c r="B31" s="22">
        <v>3</v>
      </c>
      <c r="C31" s="22" t="s">
        <v>119</v>
      </c>
      <c r="D31" s="22">
        <v>510</v>
      </c>
      <c r="E31" s="22" t="s">
        <v>120</v>
      </c>
      <c r="F31" s="22" t="s">
        <v>11</v>
      </c>
      <c r="G31" s="22" t="s">
        <v>121</v>
      </c>
      <c r="H31" s="22" t="s">
        <v>21</v>
      </c>
      <c r="I31" s="22" t="s">
        <v>122</v>
      </c>
      <c r="J31" s="23">
        <v>5.3999999999999999E-2</v>
      </c>
      <c r="K31" s="23">
        <f t="shared" si="0"/>
        <v>0.16200000000000001</v>
      </c>
      <c r="L31" s="24"/>
      <c r="M31" s="25"/>
      <c r="N31" s="26"/>
      <c r="O31" s="26"/>
      <c r="P31" s="26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</row>
    <row r="32" spans="1:130" s="8" customFormat="1" ht="25.5" x14ac:dyDescent="0.2">
      <c r="A32" s="21"/>
      <c r="B32" s="22">
        <v>9</v>
      </c>
      <c r="C32" s="22" t="s">
        <v>123</v>
      </c>
      <c r="D32" s="22" t="s">
        <v>124</v>
      </c>
      <c r="E32" s="22" t="s">
        <v>125</v>
      </c>
      <c r="F32" s="22" t="s">
        <v>11</v>
      </c>
      <c r="G32" s="22" t="s">
        <v>126</v>
      </c>
      <c r="H32" s="22" t="s">
        <v>21</v>
      </c>
      <c r="I32" s="22" t="s">
        <v>127</v>
      </c>
      <c r="J32" s="23">
        <v>0.15</v>
      </c>
      <c r="K32" s="23">
        <f t="shared" si="0"/>
        <v>1.3499999999999999</v>
      </c>
      <c r="L32" s="24"/>
      <c r="M32" s="25"/>
      <c r="N32" s="26"/>
      <c r="O32" s="26"/>
      <c r="P32" s="26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</row>
    <row r="33" spans="1:130" s="8" customFormat="1" ht="25.5" x14ac:dyDescent="0.2">
      <c r="A33" s="21"/>
      <c r="B33" s="22">
        <v>3</v>
      </c>
      <c r="C33" s="22" t="s">
        <v>128</v>
      </c>
      <c r="D33" s="22" t="s">
        <v>36</v>
      </c>
      <c r="E33" s="22" t="s">
        <v>129</v>
      </c>
      <c r="F33" s="22" t="s">
        <v>11</v>
      </c>
      <c r="G33" s="22" t="s">
        <v>130</v>
      </c>
      <c r="H33" s="22" t="s">
        <v>21</v>
      </c>
      <c r="I33" s="22" t="s">
        <v>131</v>
      </c>
      <c r="J33" s="23">
        <v>5.3999999999999999E-2</v>
      </c>
      <c r="K33" s="23">
        <f t="shared" si="0"/>
        <v>0.16200000000000001</v>
      </c>
      <c r="L33" s="24"/>
      <c r="M33" s="25"/>
      <c r="N33" s="26"/>
      <c r="O33" s="26"/>
      <c r="P33" s="26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</row>
    <row r="34" spans="1:130" s="8" customFormat="1" ht="25.5" x14ac:dyDescent="0.2">
      <c r="A34" s="21"/>
      <c r="B34" s="22">
        <v>4</v>
      </c>
      <c r="C34" s="22" t="s">
        <v>132</v>
      </c>
      <c r="D34" s="22" t="s">
        <v>133</v>
      </c>
      <c r="E34" s="22" t="s">
        <v>134</v>
      </c>
      <c r="F34" s="22" t="s">
        <v>11</v>
      </c>
      <c r="G34" s="22" t="s">
        <v>135</v>
      </c>
      <c r="H34" s="22" t="s">
        <v>21</v>
      </c>
      <c r="I34" s="22" t="s">
        <v>136</v>
      </c>
      <c r="J34" s="23">
        <v>0.15</v>
      </c>
      <c r="K34" s="23">
        <f t="shared" si="0"/>
        <v>0.6</v>
      </c>
      <c r="L34" s="24"/>
      <c r="M34" s="25"/>
      <c r="N34" s="26"/>
      <c r="O34" s="26"/>
      <c r="P34" s="26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</row>
    <row r="35" spans="1:130" s="8" customFormat="1" ht="25.5" x14ac:dyDescent="0.2">
      <c r="A35" s="21"/>
      <c r="B35" s="22">
        <v>6</v>
      </c>
      <c r="C35" s="22" t="s">
        <v>137</v>
      </c>
      <c r="D35" s="22" t="s">
        <v>138</v>
      </c>
      <c r="E35" s="22" t="s">
        <v>139</v>
      </c>
      <c r="F35" s="22" t="s">
        <v>11</v>
      </c>
      <c r="G35" s="22" t="s">
        <v>140</v>
      </c>
      <c r="H35" s="22" t="s">
        <v>21</v>
      </c>
      <c r="I35" s="22" t="s">
        <v>141</v>
      </c>
      <c r="J35" s="23">
        <v>0.15</v>
      </c>
      <c r="K35" s="23">
        <f t="shared" si="0"/>
        <v>0.89999999999999991</v>
      </c>
      <c r="L35" s="24"/>
      <c r="M35" s="25"/>
      <c r="N35" s="26"/>
      <c r="O35" s="26"/>
      <c r="P35" s="26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</row>
    <row r="36" spans="1:130" s="8" customFormat="1" ht="25.5" x14ac:dyDescent="0.2">
      <c r="A36" s="21"/>
      <c r="B36" s="22">
        <v>6</v>
      </c>
      <c r="C36" s="22" t="s">
        <v>142</v>
      </c>
      <c r="D36" s="22" t="s">
        <v>143</v>
      </c>
      <c r="E36" s="22" t="s">
        <v>144</v>
      </c>
      <c r="F36" s="22" t="s">
        <v>11</v>
      </c>
      <c r="G36" s="22" t="s">
        <v>145</v>
      </c>
      <c r="H36" s="22" t="s">
        <v>21</v>
      </c>
      <c r="I36" s="22" t="s">
        <v>146</v>
      </c>
      <c r="J36" s="23">
        <v>0.15</v>
      </c>
      <c r="K36" s="23">
        <f t="shared" si="0"/>
        <v>0.89999999999999991</v>
      </c>
      <c r="L36" s="24"/>
      <c r="M36" s="25"/>
      <c r="N36" s="26"/>
      <c r="O36" s="26"/>
      <c r="P36" s="26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</row>
    <row r="37" spans="1:130" s="6" customFormat="1" ht="25.5" x14ac:dyDescent="0.2">
      <c r="A37" s="27"/>
      <c r="B37" s="22">
        <v>6</v>
      </c>
      <c r="C37" s="22" t="s">
        <v>147</v>
      </c>
      <c r="D37" s="22" t="s">
        <v>148</v>
      </c>
      <c r="E37" s="22" t="s">
        <v>149</v>
      </c>
      <c r="F37" s="22" t="s">
        <v>11</v>
      </c>
      <c r="G37" s="22" t="s">
        <v>150</v>
      </c>
      <c r="H37" s="22" t="s">
        <v>21</v>
      </c>
      <c r="I37" s="22" t="s">
        <v>151</v>
      </c>
      <c r="J37" s="23">
        <v>5.3999999999999999E-2</v>
      </c>
      <c r="K37" s="23">
        <f t="shared" si="0"/>
        <v>0.32400000000000001</v>
      </c>
      <c r="L37" s="28"/>
      <c r="M37" s="29"/>
      <c r="N37" s="30"/>
      <c r="O37" s="30"/>
      <c r="P37" s="3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</row>
    <row r="38" spans="1:130" s="6" customFormat="1" ht="25.5" x14ac:dyDescent="0.2">
      <c r="A38" s="27"/>
      <c r="B38" s="22">
        <v>3</v>
      </c>
      <c r="C38" s="22" t="s">
        <v>152</v>
      </c>
      <c r="D38" s="22" t="s">
        <v>23</v>
      </c>
      <c r="E38" s="22" t="s">
        <v>73</v>
      </c>
      <c r="F38" s="22" t="s">
        <v>11</v>
      </c>
      <c r="G38" s="22" t="s">
        <v>74</v>
      </c>
      <c r="H38" s="22" t="s">
        <v>75</v>
      </c>
      <c r="I38" s="22" t="s">
        <v>76</v>
      </c>
      <c r="J38" s="23">
        <v>2.5</v>
      </c>
      <c r="K38" s="23">
        <f t="shared" si="0"/>
        <v>7.5</v>
      </c>
      <c r="L38" s="28"/>
      <c r="M38" s="29"/>
      <c r="N38" s="30"/>
      <c r="O38" s="30"/>
      <c r="P38" s="3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</row>
    <row r="39" spans="1:130" s="6" customFormat="1" ht="25.5" x14ac:dyDescent="0.2">
      <c r="A39" s="27"/>
      <c r="B39" s="22">
        <v>3</v>
      </c>
      <c r="C39" s="22" t="s">
        <v>153</v>
      </c>
      <c r="D39" s="22" t="s">
        <v>51</v>
      </c>
      <c r="E39" s="22" t="s">
        <v>52</v>
      </c>
      <c r="F39" s="22" t="s">
        <v>11</v>
      </c>
      <c r="G39" s="22" t="s">
        <v>53</v>
      </c>
      <c r="H39" s="22" t="s">
        <v>21</v>
      </c>
      <c r="I39" s="22" t="s">
        <v>54</v>
      </c>
      <c r="J39" s="23">
        <v>0.15</v>
      </c>
      <c r="K39" s="23">
        <f t="shared" si="0"/>
        <v>0.44999999999999996</v>
      </c>
      <c r="L39" s="28"/>
      <c r="M39" s="29"/>
      <c r="N39" s="30"/>
      <c r="O39" s="30"/>
      <c r="P39" s="3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</row>
    <row r="40" spans="1:130" s="6" customFormat="1" ht="25.5" x14ac:dyDescent="0.2">
      <c r="A40" s="27"/>
      <c r="B40" s="22">
        <v>2</v>
      </c>
      <c r="C40" s="22" t="s">
        <v>154</v>
      </c>
      <c r="D40" s="22" t="s">
        <v>155</v>
      </c>
      <c r="E40" s="22" t="s">
        <v>156</v>
      </c>
      <c r="F40" s="22" t="s">
        <v>11</v>
      </c>
      <c r="G40" s="22" t="s">
        <v>157</v>
      </c>
      <c r="H40" s="22" t="s">
        <v>21</v>
      </c>
      <c r="I40" s="22" t="s">
        <v>158</v>
      </c>
      <c r="J40" s="23">
        <v>0.15</v>
      </c>
      <c r="K40" s="23">
        <f t="shared" si="0"/>
        <v>0.3</v>
      </c>
      <c r="L40" s="28"/>
      <c r="M40" s="29"/>
      <c r="N40" s="30"/>
      <c r="O40" s="30"/>
      <c r="P40" s="30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</row>
    <row r="41" spans="1:130" s="6" customFormat="1" ht="25.5" x14ac:dyDescent="0.2">
      <c r="A41" s="27"/>
      <c r="B41" s="22">
        <v>3</v>
      </c>
      <c r="C41" s="22" t="s">
        <v>159</v>
      </c>
      <c r="D41" s="22" t="s">
        <v>36</v>
      </c>
      <c r="E41" s="22" t="s">
        <v>37</v>
      </c>
      <c r="F41" s="22" t="s">
        <v>11</v>
      </c>
      <c r="G41" s="22" t="s">
        <v>38</v>
      </c>
      <c r="H41" s="22" t="s">
        <v>21</v>
      </c>
      <c r="I41" s="22" t="s">
        <v>39</v>
      </c>
      <c r="J41" s="23">
        <v>0.15</v>
      </c>
      <c r="K41" s="23">
        <f t="shared" si="0"/>
        <v>0.44999999999999996</v>
      </c>
      <c r="L41" s="28"/>
      <c r="M41" s="29"/>
      <c r="N41" s="30"/>
      <c r="O41" s="30"/>
      <c r="P41" s="30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</row>
    <row r="42" spans="1:130" s="6" customFormat="1" ht="25.5" x14ac:dyDescent="0.2">
      <c r="A42" s="27"/>
      <c r="B42" s="22">
        <v>1</v>
      </c>
      <c r="C42" s="22" t="s">
        <v>160</v>
      </c>
      <c r="D42" s="22" t="s">
        <v>79</v>
      </c>
      <c r="E42" s="22" t="s">
        <v>161</v>
      </c>
      <c r="F42" s="22" t="s">
        <v>11</v>
      </c>
      <c r="G42" s="22" t="s">
        <v>80</v>
      </c>
      <c r="H42" s="22" t="s">
        <v>21</v>
      </c>
      <c r="I42" s="22" t="s">
        <v>162</v>
      </c>
      <c r="J42" s="23">
        <v>0.15</v>
      </c>
      <c r="K42" s="23">
        <f t="shared" si="0"/>
        <v>0.15</v>
      </c>
      <c r="L42" s="28"/>
      <c r="M42" s="29"/>
      <c r="N42" s="30"/>
      <c r="O42" s="30"/>
      <c r="P42" s="30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</row>
    <row r="43" spans="1:130" s="6" customFormat="1" ht="25.5" x14ac:dyDescent="0.2">
      <c r="A43" s="27"/>
      <c r="B43" s="22">
        <v>1</v>
      </c>
      <c r="C43" s="22" t="s">
        <v>163</v>
      </c>
      <c r="D43" s="22" t="s">
        <v>164</v>
      </c>
      <c r="E43" s="22" t="s">
        <v>165</v>
      </c>
      <c r="F43" s="22" t="s">
        <v>11</v>
      </c>
      <c r="G43" s="22" t="s">
        <v>166</v>
      </c>
      <c r="H43" s="22" t="s">
        <v>21</v>
      </c>
      <c r="I43" s="22" t="s">
        <v>167</v>
      </c>
      <c r="J43" s="23">
        <v>0.15</v>
      </c>
      <c r="K43" s="23">
        <f t="shared" si="0"/>
        <v>0.15</v>
      </c>
      <c r="L43" s="28"/>
      <c r="M43" s="29"/>
      <c r="N43" s="30"/>
      <c r="O43" s="30"/>
      <c r="P43" s="30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</row>
    <row r="44" spans="1:130" s="8" customFormat="1" ht="25.5" x14ac:dyDescent="0.2">
      <c r="A44" s="21"/>
      <c r="B44" s="22">
        <v>1</v>
      </c>
      <c r="C44" s="22" t="s">
        <v>168</v>
      </c>
      <c r="D44" s="22" t="s">
        <v>169</v>
      </c>
      <c r="E44" s="22" t="s">
        <v>55</v>
      </c>
      <c r="F44" s="22" t="s">
        <v>11</v>
      </c>
      <c r="G44" s="22" t="s">
        <v>170</v>
      </c>
      <c r="H44" s="22" t="s">
        <v>21</v>
      </c>
      <c r="I44" s="22" t="s">
        <v>56</v>
      </c>
      <c r="J44" s="23">
        <v>0.15</v>
      </c>
      <c r="K44" s="23">
        <f t="shared" si="0"/>
        <v>0.15</v>
      </c>
      <c r="L44" s="24"/>
      <c r="M44" s="25"/>
      <c r="N44" s="26"/>
      <c r="O44" s="26"/>
      <c r="P44" s="2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</row>
    <row r="45" spans="1:130" s="2" customFormat="1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30" s="2" customFormat="1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30" s="2" customForma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30" s="2" customForma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2" customForma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2" customForma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2" customFormat="1" x14ac:dyDescent="0.2"/>
    <row r="52" spans="1:16" s="2" customFormat="1" x14ac:dyDescent="0.2"/>
    <row r="53" spans="1:16" s="2" customFormat="1" x14ac:dyDescent="0.2"/>
    <row r="54" spans="1:16" s="2" customFormat="1" x14ac:dyDescent="0.2"/>
    <row r="55" spans="1:16" s="2" customFormat="1" x14ac:dyDescent="0.2"/>
    <row r="56" spans="1:16" s="2" customFormat="1" x14ac:dyDescent="0.2"/>
    <row r="57" spans="1:16" s="2" customFormat="1" x14ac:dyDescent="0.2"/>
    <row r="58" spans="1:16" s="2" customFormat="1" x14ac:dyDescent="0.2"/>
    <row r="59" spans="1:16" s="2" customFormat="1" x14ac:dyDescent="0.2"/>
    <row r="60" spans="1:16" s="2" customFormat="1" x14ac:dyDescent="0.2"/>
    <row r="61" spans="1:16" s="2" customFormat="1" x14ac:dyDescent="0.2"/>
    <row r="62" spans="1:16" s="2" customFormat="1" x14ac:dyDescent="0.2"/>
    <row r="63" spans="1:16" s="2" customFormat="1" x14ac:dyDescent="0.2"/>
    <row r="64" spans="1:1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</sheetData>
  <mergeCells count="1">
    <mergeCell ref="B1:E1"/>
  </mergeCells>
  <phoneticPr fontId="1" type="noConversion"/>
  <printOptions horizontalCentered="1"/>
  <pageMargins left="0.25" right="0.25" top="0.25" bottom="0.6" header="0.5" footer="0.5"/>
  <pageSetup scale="79" fitToHeight="0" orientation="landscape" horizontalDpi="300" verticalDpi="300" r:id="rId1"/>
  <headerFooter alignWithMargins="0">
    <oddFooter xml:space="preserve">&amp;L&amp;P of &amp;N
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 of Materials</vt:lpstr>
      <vt:lpstr>'Bill of Materials'!Print_Area</vt:lpstr>
      <vt:lpstr>'Bill of Materials'!Print_Titles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Sunbal</cp:lastModifiedBy>
  <cp:lastPrinted>2008-07-11T15:10:48Z</cp:lastPrinted>
  <dcterms:created xsi:type="dcterms:W3CDTF">2002-01-09T19:04:25Z</dcterms:created>
  <dcterms:modified xsi:type="dcterms:W3CDTF">2022-02-11T07:03:33Z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