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!CFI Drive\Website - wordpress\Downloads\Excel\"/>
    </mc:Choice>
  </mc:AlternateContent>
  <xr:revisionPtr revIDLastSave="0" documentId="13_ncr:1_{AF9E8FE3-9F47-498E-8FDB-9FD7DD6952A2}" xr6:coauthVersionLast="40" xr6:coauthVersionMax="40" xr10:uidLastSave="{00000000-0000-0000-0000-000000000000}"/>
  <bookViews>
    <workbookView xWindow="0" yWindow="0" windowWidth="28800" windowHeight="12216" xr2:uid="{00000000-000D-0000-FFFF-FFFF00000000}"/>
  </bookViews>
  <sheets>
    <sheet name="Cover Page" sheetId="2" r:id="rId1"/>
    <sheet name="Operating Budget Template" sheetId="1" r:id="rId2"/>
  </sheets>
  <externalReferences>
    <externalReference r:id="rId3"/>
  </externalReferences>
  <definedNames>
    <definedName name="__123Graph_A" hidden="1">[1]Graphs!$C$8:$C$18</definedName>
    <definedName name="__123Graph_AGRAPH1" hidden="1">[1]Graphs!$C$8:$C$18</definedName>
    <definedName name="__123Graph_AGRAPH2" hidden="1">[1]Summary!#REF!</definedName>
    <definedName name="__123Graph_AGRAPH3" hidden="1">[1]Summary!#REF!</definedName>
    <definedName name="__123Graph_B" hidden="1">[1]Graphs!$E$8:$E$18</definedName>
    <definedName name="__123Graph_BGRAPH1" hidden="1">[1]Graphs!$E$8:$E$18</definedName>
    <definedName name="__123Graph_C" hidden="1">[1]Graphs!$G$8:$G$18</definedName>
    <definedName name="__123Graph_CGRAPH1" hidden="1">[1]Graphs!$G$8:$G$18</definedName>
    <definedName name="__123Graph_D" hidden="1">[1]Graphs!$I$8:$I$18</definedName>
    <definedName name="__123Graph_DGRAPH1" hidden="1">[1]Graphs!$I$8:$I$18</definedName>
    <definedName name="__123Graph_E" hidden="1">[1]Graphs!$K$8:$K$18</definedName>
    <definedName name="__123Graph_EGRAPH1" hidden="1">[1]Graphs!$K$8:$K$18</definedName>
    <definedName name="__123Graph_X" hidden="1">[1]Graphs!$B$8:$B$18</definedName>
    <definedName name="__123Graph_XGRAPH1" hidden="1">[1]Graphs!$B$8:$B$18</definedName>
    <definedName name="__123Graph_XGRAPH3" hidden="1">[1]Summary!#REF!</definedName>
    <definedName name="_Fill" localSheetId="1" hidden="1">#REF!</definedName>
    <definedName name="_Fill" hidden="1">#REF!</definedName>
    <definedName name="_Sort" hidden="1">[1]Summary!$E$63:$W$92</definedName>
    <definedName name="_Table1_In1" hidden="1">[1]Graphs!$K$5</definedName>
    <definedName name="_Table1_Out" hidden="1">[1]Graphs!$J$7:$K$18</definedName>
    <definedName name="CIQWBGuid" hidden="1">"2cd8126d-26c3-430c-b7fa-a069e3a1fc62"</definedName>
    <definedName name="FormulaChecker.Colour.19" hidden="1">12648447</definedName>
    <definedName name="FormulaChecker.Colour.41" hidden="1">16737843</definedName>
    <definedName name="FormulaChecker.Colour.48" hidden="1">9868950</definedName>
    <definedName name="FormulaChecker.Colour.6" hidden="1">65535</definedName>
    <definedName name="hashpass.admin" hidden="1">"Wuu"</definedName>
    <definedName name="hashpass.corporate" hidden="1">"[ˆC"</definedName>
    <definedName name="hashpass.region" hidden="1">"A"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  <definedName name="q" localSheetId="1" hidden="1">[1]Summary!#REF!</definedName>
    <definedName name="q" hidden="1">[1]Summary!#REF!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B21" i="1"/>
  <c r="C11" i="1"/>
  <c r="C22" i="1" s="1"/>
  <c r="D11" i="1"/>
  <c r="D22" i="1" s="1"/>
  <c r="E11" i="1"/>
  <c r="F11" i="1"/>
  <c r="F22" i="1" s="1"/>
  <c r="G11" i="1"/>
  <c r="H11" i="1"/>
  <c r="I11" i="1"/>
  <c r="I22" i="1" s="1"/>
  <c r="J11" i="1"/>
  <c r="J22" i="1" s="1"/>
  <c r="K11" i="1"/>
  <c r="K22" i="1" s="1"/>
  <c r="L11" i="1"/>
  <c r="L22" i="1" s="1"/>
  <c r="M11" i="1"/>
  <c r="B11" i="1"/>
  <c r="N10" i="1"/>
  <c r="H22" i="1" l="1"/>
  <c r="G22" i="1"/>
  <c r="B22" i="1"/>
  <c r="M22" i="1"/>
  <c r="E2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M27" i="1"/>
  <c r="L27" i="1"/>
  <c r="L34" i="1" s="1"/>
  <c r="K27" i="1"/>
  <c r="J27" i="1"/>
  <c r="I27" i="1"/>
  <c r="H27" i="1"/>
  <c r="G27" i="1"/>
  <c r="F27" i="1"/>
  <c r="E27" i="1"/>
  <c r="D27" i="1"/>
  <c r="C27" i="1"/>
  <c r="B27" i="1"/>
  <c r="N26" i="1"/>
  <c r="N25" i="1"/>
  <c r="N20" i="1"/>
  <c r="N19" i="1"/>
  <c r="N18" i="1"/>
  <c r="N17" i="1"/>
  <c r="N16" i="1"/>
  <c r="N15" i="1"/>
  <c r="N14" i="1"/>
  <c r="N13" i="1"/>
  <c r="N9" i="1"/>
  <c r="N8" i="1"/>
  <c r="N7" i="1"/>
  <c r="D34" i="1" l="1"/>
  <c r="N21" i="1"/>
  <c r="H34" i="1"/>
  <c r="N11" i="1"/>
  <c r="N22" i="1" s="1"/>
  <c r="C34" i="1"/>
  <c r="G34" i="1"/>
  <c r="K34" i="1"/>
  <c r="E34" i="1"/>
  <c r="I34" i="1"/>
  <c r="M34" i="1"/>
  <c r="F34" i="1"/>
  <c r="J34" i="1"/>
  <c r="B34" i="1"/>
  <c r="N27" i="1"/>
  <c r="N32" i="1"/>
  <c r="N34" i="1" l="1"/>
</calcChain>
</file>

<file path=xl/sharedStrings.xml><?xml version="1.0" encoding="utf-8"?>
<sst xmlns="http://schemas.openxmlformats.org/spreadsheetml/2006/main" count="70" uniqueCount="57">
  <si>
    <t>FY 2016</t>
  </si>
  <si>
    <t>Budget</t>
  </si>
  <si>
    <t>Total</t>
  </si>
  <si>
    <t>ACCOUNT NAME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</si>
  <si>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</si>
  <si>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</si>
  <si>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</si>
  <si>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</si>
  <si>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</si>
  <si>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</si>
  <si>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</si>
  <si>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</si>
  <si>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</si>
  <si>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</si>
  <si>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</si>
  <si>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</si>
  <si>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 - Dec</t>
  </si>
  <si>
    <t>[Product 1]</t>
  </si>
  <si>
    <t>[Product 2]</t>
  </si>
  <si>
    <t>[Product 3]</t>
  </si>
  <si>
    <t>[Variable Cost 1]</t>
  </si>
  <si>
    <t>[Variable Cost 2]</t>
  </si>
  <si>
    <t>[Variable Cost 3]</t>
  </si>
  <si>
    <t>[Fixed Cost 1]</t>
  </si>
  <si>
    <t>[Fixed Cost 2]</t>
  </si>
  <si>
    <t>[Fixed Cost 3]</t>
  </si>
  <si>
    <t>[Fixed Cost 4]</t>
  </si>
  <si>
    <t>[Fixed Cost 5]</t>
  </si>
  <si>
    <t/>
  </si>
  <si>
    <t>[Other 1]</t>
  </si>
  <si>
    <t>[Capital Cost 1]</t>
  </si>
  <si>
    <t>[Capital Cost 2]</t>
  </si>
  <si>
    <t>Cash Used in Investing</t>
  </si>
  <si>
    <t>Total Cash Used in Investing</t>
  </si>
  <si>
    <t>Cash Used/From Financing</t>
  </si>
  <si>
    <t>Total Cash Used/From Financing</t>
  </si>
  <si>
    <t>Cash In from Sale of Goods/Services</t>
  </si>
  <si>
    <t>Total Cash From Operations</t>
  </si>
  <si>
    <t>Cash Out on Expenses</t>
  </si>
  <si>
    <t>Total Increase/Decrease in Cash</t>
  </si>
  <si>
    <t>[Cash In/Out Financing 1]</t>
  </si>
  <si>
    <t>[Cash In/Out Financing 2]</t>
  </si>
  <si>
    <t>Total Cash In from Goods/Services</t>
  </si>
  <si>
    <t>Total Cash Out on Expenses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</si>
  <si>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</si>
  <si>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</si>
  <si>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</si>
  <si>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</si>
  <si>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</si>
  <si>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</si>
  <si>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</si>
  <si>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</si>
  <si>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</si>
  <si>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</si>
  <si>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</si>
  <si>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</si>
  <si>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Cash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</si>
</sst>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;\(#,##0\)"/>
    <numFmt numFmtId="166" formatCode="_-* #,##0_-;\(#,##0\)_-;_-* &quot;-&quot;_-;_-@_-"/>
    <numFmt numFmtId="167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10"/>
      <color rgb="FF0000FF"/>
      <name val="Open Sans"/>
      <family val="2"/>
    </font>
    <font>
      <b/>
      <sz val="16"/>
      <color indexed="9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3" fillId="3" borderId="0" xfId="1" applyFont="1" applyFill="1" applyBorder="1"/>
    <xf numFmtId="0" fontId="3" fillId="3" borderId="0" xfId="1" applyFont="1" applyFill="1" applyBorder="1" applyAlignment="1">
      <alignment horizontal="centerContinuous"/>
    </xf>
    <xf numFmtId="0" fontId="4" fillId="0" borderId="0" xfId="1" applyFont="1" applyFill="1" applyBorder="1"/>
    <xf numFmtId="0" fontId="4" fillId="0" borderId="0" xfId="1" applyFont="1" applyBorder="1"/>
    <xf numFmtId="0" fontId="3" fillId="3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indent="1"/>
    </xf>
    <xf numFmtId="165" fontId="6" fillId="0" borderId="0" xfId="1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horizontal="left" indent="1"/>
    </xf>
    <xf numFmtId="165" fontId="4" fillId="0" borderId="1" xfId="1" applyNumberFormat="1" applyFont="1" applyFill="1" applyBorder="1" applyAlignment="1">
      <alignment horizontal="right" indent="1"/>
    </xf>
    <xf numFmtId="0" fontId="5" fillId="0" borderId="0" xfId="1" applyFont="1" applyFill="1" applyBorder="1"/>
    <xf numFmtId="165" fontId="4" fillId="0" borderId="2" xfId="1" applyNumberFormat="1" applyFont="1" applyFill="1" applyBorder="1" applyAlignment="1">
      <alignment horizontal="right" indent="1"/>
    </xf>
    <xf numFmtId="165" fontId="5" fillId="4" borderId="1" xfId="1" applyNumberFormat="1" applyFont="1" applyFill="1" applyBorder="1"/>
    <xf numFmtId="165" fontId="5" fillId="4" borderId="1" xfId="1" applyNumberFormat="1" applyFont="1" applyFill="1" applyBorder="1" applyAlignment="1">
      <alignment horizontal="right" indent="1"/>
    </xf>
    <xf numFmtId="165" fontId="4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/>
    <xf numFmtId="0" fontId="4" fillId="2" borderId="0" xfId="1" applyFont="1" applyFill="1" applyBorder="1" applyAlignment="1">
      <alignment horizontal="left" indent="1"/>
    </xf>
    <xf numFmtId="0" fontId="5" fillId="5" borderId="2" xfId="1" applyFont="1" applyFill="1" applyBorder="1"/>
    <xf numFmtId="165" fontId="5" fillId="5" borderId="2" xfId="1" applyNumberFormat="1" applyFont="1" applyFill="1" applyBorder="1" applyAlignment="1">
      <alignment horizontal="right" indent="1"/>
    </xf>
    <xf numFmtId="0" fontId="7" fillId="3" borderId="0" xfId="1" applyFont="1" applyFill="1" applyBorder="1" applyAlignment="1">
      <alignment horizontal="centerContinuous"/>
    </xf>
    <xf numFmtId="166" fontId="8" fillId="3" borderId="0" xfId="2" applyNumberFormat="1" applyFont="1" applyFill="1"/>
    <xf numFmtId="0" fontId="10" fillId="0" borderId="0" xfId="0" applyFont="1"/>
    <xf numFmtId="0" fontId="11" fillId="0" borderId="0" xfId="0" applyFont="1"/>
    <xf numFmtId="167" fontId="11" fillId="0" borderId="0" xfId="2" applyNumberFormat="1" applyFont="1"/>
    <xf numFmtId="0" fontId="12" fillId="0" borderId="0" xfId="3" applyFont="1"/>
    <xf numFmtId="0" fontId="13" fillId="0" borderId="0" xfId="0" applyFont="1"/>
    <xf numFmtId="0" fontId="14" fillId="5" borderId="0" xfId="4" applyFont="1" applyFill="1"/>
    <xf numFmtId="0" fontId="14" fillId="0" borderId="0" xfId="4" applyFont="1" applyFill="1" applyBorder="1"/>
    <xf numFmtId="0" fontId="15" fillId="0" borderId="0" xfId="4" applyFont="1" applyFill="1" applyBorder="1" applyProtection="1">
      <protection locked="0"/>
    </xf>
    <xf numFmtId="0" fontId="16" fillId="0" borderId="0" xfId="4" applyFont="1" applyFill="1" applyBorder="1" applyAlignment="1">
      <alignment horizontal="right"/>
    </xf>
    <xf numFmtId="0" fontId="14" fillId="0" borderId="0" xfId="4" applyFont="1" applyFill="1" applyBorder="1" applyProtection="1">
      <protection locked="0"/>
    </xf>
    <xf numFmtId="0" fontId="2" fillId="0" borderId="0" xfId="4"/>
    <xf numFmtId="0" fontId="14" fillId="0" borderId="1" xfId="4" applyFont="1" applyFill="1" applyBorder="1"/>
    <xf numFmtId="0" fontId="18" fillId="0" borderId="0" xfId="5" applyFont="1" applyFill="1" applyBorder="1"/>
    <xf numFmtId="0" fontId="19" fillId="3" borderId="0" xfId="4" applyFont="1" applyFill="1" applyBorder="1"/>
    <xf numFmtId="0" fontId="14" fillId="3" borderId="0" xfId="4" applyFont="1" applyFill="1" applyBorder="1"/>
    <xf numFmtId="0" fontId="14" fillId="6" borderId="0" xfId="4" applyFont="1" applyFill="1"/>
    <xf numFmtId="0" fontId="19" fillId="3" borderId="0" xfId="4" applyFont="1" applyFill="1"/>
  </cellXfs>
  <cellStyles count="6">
    <cellStyle name="Comma" xfId="2" builtinId="3"/>
    <cellStyle name="Hyperlink 2 2" xfId="5" xr:uid="{52E313DC-0387-484F-8623-D952A9821C52}"/>
    <cellStyle name="Hyperlink 3" xfId="3" xr:uid="{00000000-0005-0000-0000-000001000000}"/>
    <cellStyle name="Normal" xfId="0" builtinId="0"/>
    <cellStyle name="Normal 2 2 2" xfId="4" xr:uid="{4C4B8586-3756-41BB-81D2-19612CA67793}"/>
    <cellStyle name="Normal 27" xfId="1" xr:uid="{00000000-0005-0000-0000-000003000000}"/>
  </cellStyles>
  <dxfs count="0"/>
  <tableStyles count="0" defaultTableStyle="TableStyleMedium2" defaultPivotStyle="PivotStyleLight16"/>
  <colors>
    <mruColors>
      <color rgb="FFED942D"/>
      <color rgb="FF132E5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02FE9F-2BB6-4F8D-A634-0602084CA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38101</xdr:colOff>
      <xdr:row>9</xdr:row>
      <xdr:rowOff>129314</xdr:rowOff>
    </xdr:from>
    <xdr:to>
      <xdr:col>16</xdr:col>
      <xdr:colOff>176531</xdr:colOff>
      <xdr:row>13</xdr:row>
      <xdr:rowOff>183513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9F816E-D401-4B14-A6D1-F0D5DA73E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r\CElliott\mining\Open%20Pit\Fairyland\work_march01\Economics\Lev_anl385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lters"/>
      <sheetName val="Calc"/>
      <sheetName val="Input_Data"/>
      <sheetName val="Grade_Tonnes"/>
      <sheetName val="Graphs"/>
      <sheetName val="Module1"/>
      <sheetName val="Module2"/>
      <sheetName val="21Jan05-13Apr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K5">
            <v>1</v>
          </cell>
        </row>
        <row r="7">
          <cell r="K7">
            <v>0.23253563289931251</v>
          </cell>
        </row>
        <row r="8">
          <cell r="B8">
            <v>0.5</v>
          </cell>
          <cell r="C8">
            <v>0.69156301080363158</v>
          </cell>
          <cell r="E8">
            <v>0.74268335588123258</v>
          </cell>
          <cell r="G8">
            <v>0.55478524232601945</v>
          </cell>
          <cell r="I8">
            <v>-0.22260737883699033</v>
          </cell>
          <cell r="J8">
            <v>0.5</v>
          </cell>
          <cell r="K8">
            <v>-0.38373218355034378</v>
          </cell>
        </row>
        <row r="9">
          <cell r="B9">
            <v>0.6</v>
          </cell>
          <cell r="C9">
            <v>0.57430111680409934</v>
          </cell>
          <cell r="E9">
            <v>0.60945255368848328</v>
          </cell>
          <cell r="G9">
            <v>0.47752471537047358</v>
          </cell>
          <cell r="I9">
            <v>-0.11348517077771592</v>
          </cell>
          <cell r="J9">
            <v>0.6</v>
          </cell>
          <cell r="K9">
            <v>-0.26047862026041241</v>
          </cell>
        </row>
        <row r="10">
          <cell r="B10">
            <v>0.7</v>
          </cell>
          <cell r="C10">
            <v>0.47224285224138551</v>
          </cell>
          <cell r="E10">
            <v>0.49514633455996993</v>
          </cell>
          <cell r="G10">
            <v>0.40757916589632054</v>
          </cell>
          <cell r="I10">
            <v>-1.469458387257579E-2</v>
          </cell>
          <cell r="J10">
            <v>0.7</v>
          </cell>
          <cell r="K10">
            <v>-0.13722505697048129</v>
          </cell>
        </row>
        <row r="11">
          <cell r="B11">
            <v>0.8</v>
          </cell>
          <cell r="C11">
            <v>0.38261138527509175</v>
          </cell>
          <cell r="E11">
            <v>0.39599990685645164</v>
          </cell>
          <cell r="G11">
            <v>0.34395668446733252</v>
          </cell>
          <cell r="I11">
            <v>7.5165347573866143E-2</v>
          </cell>
          <cell r="J11">
            <v>0.8</v>
          </cell>
          <cell r="K11">
            <v>-1.3971493680549877E-2</v>
          </cell>
        </row>
        <row r="12">
          <cell r="B12">
            <v>0.9</v>
          </cell>
          <cell r="C12">
            <v>0.30326730157866993</v>
          </cell>
          <cell r="E12">
            <v>0.30918498357802143</v>
          </cell>
          <cell r="G12">
            <v>0.28583694312912827</v>
          </cell>
          <cell r="I12">
            <v>0.15725324881621544</v>
          </cell>
          <cell r="J12">
            <v>0.9</v>
          </cell>
          <cell r="K12">
            <v>0.10928206960938136</v>
          </cell>
        </row>
        <row r="13">
          <cell r="B13">
            <v>1</v>
          </cell>
          <cell r="C13">
            <v>0.23253563289931251</v>
          </cell>
          <cell r="E13">
            <v>0.23253563289931251</v>
          </cell>
          <cell r="G13">
            <v>0.23253563289931251</v>
          </cell>
          <cell r="I13">
            <v>0.23253563289931251</v>
          </cell>
          <cell r="J13">
            <v>1</v>
          </cell>
          <cell r="K13">
            <v>0.23253563289931251</v>
          </cell>
        </row>
        <row r="14">
          <cell r="B14">
            <v>1.1000000000000001</v>
          </cell>
          <cell r="C14">
            <v>0.16908631167794011</v>
          </cell>
          <cell r="E14">
            <v>0.16436510658544895</v>
          </cell>
          <cell r="G14">
            <v>0.18347739415982106</v>
          </cell>
          <cell r="I14">
            <v>0.30182513357580337</v>
          </cell>
          <cell r="J14">
            <v>1.1000000000000001</v>
          </cell>
          <cell r="K14">
            <v>0.35578919618924393</v>
          </cell>
        </row>
        <row r="15">
          <cell r="B15">
            <v>1.2</v>
          </cell>
          <cell r="C15">
            <v>0.11184974215658187</v>
          </cell>
          <cell r="E15">
            <v>0.10334026898074083</v>
          </cell>
          <cell r="G15">
            <v>0.1381749642478852</v>
          </cell>
          <cell r="I15">
            <v>0.36580995709746222</v>
          </cell>
          <cell r="J15">
            <v>1.2</v>
          </cell>
          <cell r="K15">
            <v>0.47904275947917502</v>
          </cell>
        </row>
        <row r="16">
          <cell r="B16">
            <v>1.3</v>
          </cell>
          <cell r="C16">
            <v>5.9956014949915475E-2</v>
          </cell>
          <cell r="E16">
            <v>4.8393546872797483E-2</v>
          </cell>
          <cell r="G16">
            <v>9.6212937743819518E-2</v>
          </cell>
          <cell r="I16">
            <v>0.42507681906696521</v>
          </cell>
          <cell r="J16">
            <v>1.3</v>
          </cell>
          <cell r="K16">
            <v>0.60229632276910638</v>
          </cell>
        </row>
        <row r="17">
          <cell r="B17">
            <v>1.4</v>
          </cell>
          <cell r="C17">
            <v>1.2690384904341417E-2</v>
          </cell>
          <cell r="E17">
            <v>-1.3400591531465011E-3</v>
          </cell>
          <cell r="G17">
            <v>5.7234991362869012E-2</v>
          </cell>
          <cell r="I17">
            <v>0.48012898790801661</v>
          </cell>
          <cell r="J17">
            <v>1.4</v>
          </cell>
          <cell r="K17">
            <v>0.72554988605903736</v>
          </cell>
        </row>
        <row r="18">
          <cell r="B18">
            <v>1.5</v>
          </cell>
          <cell r="C18">
            <v>-3.0539847542743345E-2</v>
          </cell>
          <cell r="E18">
            <v>-4.6568847022441372E-2</v>
          </cell>
          <cell r="G18">
            <v>2.0933740725908173E-2</v>
          </cell>
          <cell r="I18">
            <v>0.53140061108886238</v>
          </cell>
          <cell r="J18">
            <v>1.5</v>
          </cell>
          <cell r="K18">
            <v>0.84880344934896912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E72F-4A99-4EEC-A32F-6E5A822D5316}">
  <dimension ref="B1:O44"/>
  <sheetViews>
    <sheetView showGridLines="0" tabSelected="1" zoomScaleNormal="100" workbookViewId="0"/>
  </sheetViews>
  <sheetFormatPr defaultColWidth="9.109375" defaultRowHeight="13.8" x14ac:dyDescent="0.25"/>
  <cols>
    <col min="1" max="2" width="11" style="30" customWidth="1"/>
    <col min="3" max="3" width="33.109375" style="30" customWidth="1"/>
    <col min="4" max="22" width="11" style="30" customWidth="1"/>
    <col min="23" max="25" width="9.109375" style="30"/>
    <col min="26" max="26" width="9.109375" style="30" customWidth="1"/>
    <col min="27" max="16384" width="9.109375" style="30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9.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9.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19.5" customHeight="1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ht="19.5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5" ht="19.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ht="19.5" customHeigh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ht="19.5" customHeigh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9.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ht="28.2" x14ac:dyDescent="0.5">
      <c r="B12" s="31"/>
      <c r="C12" s="32" t="s">
        <v>56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3" t="s">
        <v>48</v>
      </c>
      <c r="O12" s="31"/>
    </row>
    <row r="13" spans="2:15" ht="19.5" customHeight="1" x14ac:dyDescent="0.25">
      <c r="B13" s="31"/>
      <c r="C13" s="3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ht="19.5" customHeight="1" x14ac:dyDescent="0.3">
      <c r="B14" s="31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19.5" customHeight="1" x14ac:dyDescent="0.3">
      <c r="B15" s="31"/>
      <c r="C15" s="3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ht="19.5" customHeight="1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ht="19.5" customHeight="1" x14ac:dyDescent="0.25">
      <c r="B17" s="31"/>
      <c r="C17" s="31" t="s">
        <v>49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ht="19.5" customHeight="1" x14ac:dyDescent="0.25">
      <c r="B18" s="31"/>
      <c r="C18" s="36" t="s">
        <v>50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1"/>
    </row>
    <row r="19" spans="2:15" ht="19.5" customHeight="1" x14ac:dyDescent="0.25">
      <c r="B19" s="31"/>
      <c r="C19" s="31" t="s">
        <v>51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ht="19.5" customHeight="1" x14ac:dyDescent="0.25">
      <c r="B20" s="31"/>
      <c r="C20" s="37" t="s">
        <v>47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ht="19.5" customHeight="1" x14ac:dyDescent="0.25">
      <c r="B21" s="31"/>
      <c r="C21" s="3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ht="19.5" customHeight="1" x14ac:dyDescent="0.25">
      <c r="B22" s="31"/>
      <c r="C22" s="38" t="s">
        <v>52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1"/>
    </row>
    <row r="23" spans="2:15" ht="19.5" customHeight="1" x14ac:dyDescent="0.25">
      <c r="B23" s="40"/>
      <c r="C23" s="41" t="s">
        <v>53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0"/>
    </row>
    <row r="24" spans="2:15" ht="19.5" customHeight="1" x14ac:dyDescent="0.25">
      <c r="B24" s="40"/>
      <c r="C24" s="41" t="s">
        <v>54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0"/>
    </row>
    <row r="25" spans="2:15" ht="19.5" customHeight="1" x14ac:dyDescent="0.25">
      <c r="B25" s="40"/>
      <c r="C25" s="41" t="s">
        <v>55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0"/>
    </row>
    <row r="26" spans="2:15" ht="19.5" customHeight="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0"/>
    </row>
    <row r="27" spans="2:15" ht="19.5" customHeigh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5" ht="19.5" customHeight="1" x14ac:dyDescent="0.25"/>
    <row r="29" spans="2:15" ht="19.5" customHeight="1" x14ac:dyDescent="0.25"/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</sheetData>
  <hyperlinks>
    <hyperlink ref="C20" r:id="rId1" xr:uid="{DBE65D3D-79B0-46C9-8245-3B10155401FD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showOutlineSymbols="0" zoomScaleNormal="100" workbookViewId="0">
      <pane ySplit="4" topLeftCell="A5" activePane="bottomLeft" state="frozen"/>
      <selection pane="bottomLeft" activeCell="A5" sqref="A5"/>
    </sheetView>
  </sheetViews>
  <sheetFormatPr defaultColWidth="9.109375" defaultRowHeight="15" outlineLevelRow="7" x14ac:dyDescent="0.35"/>
  <cols>
    <col min="1" max="1" width="34.5546875" style="4" customWidth="1"/>
    <col min="2" max="13" width="11.5546875" style="4" customWidth="1"/>
    <col min="14" max="14" width="13.44140625" style="4" customWidth="1"/>
    <col min="15" max="15" width="15.33203125" style="4" customWidth="1"/>
    <col min="16" max="16384" width="9.109375" style="4"/>
  </cols>
  <sheetData>
    <row r="1" spans="1:18" ht="24" x14ac:dyDescent="0.55000000000000004">
      <c r="A1" s="24" t="s">
        <v>44</v>
      </c>
      <c r="B1" s="2"/>
      <c r="C1" s="2" t="s">
        <v>0</v>
      </c>
      <c r="D1" s="2"/>
      <c r="E1" s="2"/>
      <c r="F1" s="2"/>
      <c r="G1" s="2"/>
      <c r="H1" s="23"/>
      <c r="I1" s="2"/>
      <c r="J1" s="2"/>
      <c r="K1" s="2"/>
      <c r="L1" s="2"/>
      <c r="M1" s="2"/>
      <c r="N1" s="2"/>
      <c r="O1" s="3"/>
    </row>
    <row r="2" spans="1:18" ht="15.75" customHeight="1" x14ac:dyDescent="0.35">
      <c r="A2" s="1"/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3"/>
    </row>
    <row r="3" spans="1:18" x14ac:dyDescent="0.3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  <c r="O3" s="3"/>
    </row>
    <row r="4" spans="1:18" x14ac:dyDescent="0.35">
      <c r="A4" s="1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8" s="3" customFormat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8" s="3" customFormat="1" outlineLevel="7" x14ac:dyDescent="0.35">
      <c r="A6" s="9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s="3" customFormat="1" outlineLevel="7" x14ac:dyDescent="0.35">
      <c r="A7" s="10" t="s">
        <v>17</v>
      </c>
      <c r="B7" s="11">
        <v>2000000</v>
      </c>
      <c r="C7" s="11">
        <v>2000000</v>
      </c>
      <c r="D7" s="11">
        <v>2000000</v>
      </c>
      <c r="E7" s="11">
        <v>2000000</v>
      </c>
      <c r="F7" s="11">
        <v>2000000</v>
      </c>
      <c r="G7" s="11">
        <v>2000000</v>
      </c>
      <c r="H7" s="11">
        <v>2000000</v>
      </c>
      <c r="I7" s="11">
        <v>2000000</v>
      </c>
      <c r="J7" s="11">
        <v>2000000</v>
      </c>
      <c r="K7" s="11">
        <v>2000000</v>
      </c>
      <c r="L7" s="11">
        <v>2000000</v>
      </c>
      <c r="M7" s="11">
        <v>2000000</v>
      </c>
      <c r="N7" s="8">
        <f>SUM(B7:M7)</f>
        <v>24000000</v>
      </c>
    </row>
    <row r="8" spans="1:18" s="3" customFormat="1" ht="16.2" outlineLevel="7" x14ac:dyDescent="0.35">
      <c r="A8" s="10" t="s">
        <v>18</v>
      </c>
      <c r="B8" s="11">
        <v>750000</v>
      </c>
      <c r="C8" s="11">
        <v>750000</v>
      </c>
      <c r="D8" s="11">
        <v>750000</v>
      </c>
      <c r="E8" s="11">
        <v>750000</v>
      </c>
      <c r="F8" s="11">
        <v>750000</v>
      </c>
      <c r="G8" s="11">
        <v>750000</v>
      </c>
      <c r="H8" s="11">
        <v>750000</v>
      </c>
      <c r="I8" s="11">
        <v>750000</v>
      </c>
      <c r="J8" s="11">
        <v>750000</v>
      </c>
      <c r="K8" s="11">
        <v>750000</v>
      </c>
      <c r="L8" s="11">
        <v>750000</v>
      </c>
      <c r="M8" s="11">
        <v>750000</v>
      </c>
      <c r="N8" s="8">
        <f t="shared" ref="N8:N9" si="0">SUM(B8:M8)</f>
        <v>9000000</v>
      </c>
      <c r="P8" s="25" t="s">
        <v>45</v>
      </c>
      <c r="Q8" s="26"/>
      <c r="R8" s="26"/>
    </row>
    <row r="9" spans="1:18" s="3" customFormat="1" ht="16.2" outlineLevel="7" x14ac:dyDescent="0.35">
      <c r="A9" s="10" t="s">
        <v>19</v>
      </c>
      <c r="B9" s="11">
        <v>300000</v>
      </c>
      <c r="C9" s="11">
        <v>300000</v>
      </c>
      <c r="D9" s="11">
        <v>300000</v>
      </c>
      <c r="E9" s="11">
        <v>300000</v>
      </c>
      <c r="F9" s="11">
        <v>300000</v>
      </c>
      <c r="G9" s="11">
        <v>300000</v>
      </c>
      <c r="H9" s="11">
        <v>300000</v>
      </c>
      <c r="I9" s="11">
        <v>300000</v>
      </c>
      <c r="J9" s="11">
        <v>300000</v>
      </c>
      <c r="K9" s="11">
        <v>300000</v>
      </c>
      <c r="L9" s="11">
        <v>300000</v>
      </c>
      <c r="M9" s="11">
        <v>300000</v>
      </c>
      <c r="N9" s="8">
        <f t="shared" si="0"/>
        <v>3600000</v>
      </c>
      <c r="P9" s="26"/>
      <c r="Q9" s="26"/>
      <c r="R9" s="26"/>
    </row>
    <row r="10" spans="1:18" s="3" customFormat="1" ht="16.2" outlineLevel="7" x14ac:dyDescent="0.35">
      <c r="A10" s="10" t="s">
        <v>29</v>
      </c>
      <c r="B10" s="11">
        <v>500000</v>
      </c>
      <c r="C10" s="11">
        <v>500000</v>
      </c>
      <c r="D10" s="11">
        <v>500000</v>
      </c>
      <c r="E10" s="11">
        <v>500000</v>
      </c>
      <c r="F10" s="11">
        <v>500000</v>
      </c>
      <c r="G10" s="11">
        <v>500000</v>
      </c>
      <c r="H10" s="11">
        <v>500000</v>
      </c>
      <c r="I10" s="11">
        <v>500000</v>
      </c>
      <c r="J10" s="11">
        <v>500000</v>
      </c>
      <c r="K10" s="11">
        <v>500000</v>
      </c>
      <c r="L10" s="11">
        <v>500000</v>
      </c>
      <c r="M10" s="11">
        <v>500000</v>
      </c>
      <c r="N10" s="8">
        <f>SUM(B10:M10)</f>
        <v>6000000</v>
      </c>
      <c r="P10" s="26"/>
      <c r="Q10" s="26"/>
      <c r="R10" s="26"/>
    </row>
    <row r="11" spans="1:18" s="3" customFormat="1" ht="16.2" outlineLevel="7" x14ac:dyDescent="0.35">
      <c r="A11" s="12" t="s">
        <v>42</v>
      </c>
      <c r="B11" s="13">
        <f>SUM(B7:B10)</f>
        <v>3550000</v>
      </c>
      <c r="C11" s="13">
        <f t="shared" ref="C11:N11" si="1">SUM(C7:C10)</f>
        <v>3550000</v>
      </c>
      <c r="D11" s="13">
        <f t="shared" si="1"/>
        <v>3550000</v>
      </c>
      <c r="E11" s="13">
        <f t="shared" si="1"/>
        <v>3550000</v>
      </c>
      <c r="F11" s="13">
        <f t="shared" si="1"/>
        <v>3550000</v>
      </c>
      <c r="G11" s="13">
        <f t="shared" si="1"/>
        <v>3550000</v>
      </c>
      <c r="H11" s="13">
        <f t="shared" si="1"/>
        <v>3550000</v>
      </c>
      <c r="I11" s="13">
        <f t="shared" si="1"/>
        <v>3550000</v>
      </c>
      <c r="J11" s="13">
        <f t="shared" si="1"/>
        <v>3550000</v>
      </c>
      <c r="K11" s="13">
        <f t="shared" si="1"/>
        <v>3550000</v>
      </c>
      <c r="L11" s="13">
        <f t="shared" si="1"/>
        <v>3550000</v>
      </c>
      <c r="M11" s="13">
        <f t="shared" si="1"/>
        <v>3550000</v>
      </c>
      <c r="N11" s="13">
        <f t="shared" si="1"/>
        <v>42600000</v>
      </c>
      <c r="P11" s="26"/>
      <c r="Q11" s="26"/>
      <c r="R11" s="26"/>
    </row>
    <row r="12" spans="1:18" s="3" customFormat="1" ht="16.2" outlineLevel="7" x14ac:dyDescent="0.35">
      <c r="A12" s="14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26"/>
      <c r="Q12" s="26"/>
      <c r="R12" s="26"/>
    </row>
    <row r="13" spans="1:18" s="3" customFormat="1" ht="16.2" outlineLevel="7" x14ac:dyDescent="0.35">
      <c r="A13" s="10" t="s">
        <v>20</v>
      </c>
      <c r="B13" s="11">
        <v>-250000</v>
      </c>
      <c r="C13" s="11">
        <v>-250000</v>
      </c>
      <c r="D13" s="11">
        <v>-250000</v>
      </c>
      <c r="E13" s="11">
        <v>-250000</v>
      </c>
      <c r="F13" s="11">
        <v>-250000</v>
      </c>
      <c r="G13" s="11">
        <v>-250000</v>
      </c>
      <c r="H13" s="11">
        <v>-250000</v>
      </c>
      <c r="I13" s="11">
        <v>-250000</v>
      </c>
      <c r="J13" s="11">
        <v>-250000</v>
      </c>
      <c r="K13" s="11">
        <v>-250000</v>
      </c>
      <c r="L13" s="11">
        <v>-250000</v>
      </c>
      <c r="M13" s="11">
        <v>-250000</v>
      </c>
      <c r="N13" s="8">
        <f t="shared" ref="N13:N15" si="2">SUM(B13:M13)</f>
        <v>-3000000</v>
      </c>
      <c r="P13" s="26"/>
      <c r="Q13" s="26"/>
      <c r="R13" s="26"/>
    </row>
    <row r="14" spans="1:18" s="3" customFormat="1" ht="16.2" outlineLevel="7" x14ac:dyDescent="0.35">
      <c r="A14" s="10" t="s">
        <v>21</v>
      </c>
      <c r="B14" s="11">
        <v>-250000</v>
      </c>
      <c r="C14" s="11">
        <v>-250000</v>
      </c>
      <c r="D14" s="11">
        <v>-250000</v>
      </c>
      <c r="E14" s="11">
        <v>-250000</v>
      </c>
      <c r="F14" s="11">
        <v>-250000</v>
      </c>
      <c r="G14" s="11">
        <v>-250000</v>
      </c>
      <c r="H14" s="11">
        <v>-250000</v>
      </c>
      <c r="I14" s="11">
        <v>-250000</v>
      </c>
      <c r="J14" s="11">
        <v>-250000</v>
      </c>
      <c r="K14" s="11">
        <v>-250000</v>
      </c>
      <c r="L14" s="11">
        <v>-250000</v>
      </c>
      <c r="M14" s="11">
        <v>-250000</v>
      </c>
      <c r="N14" s="8">
        <f t="shared" si="2"/>
        <v>-3000000</v>
      </c>
      <c r="P14" s="26"/>
      <c r="Q14" s="26"/>
      <c r="R14" s="26"/>
    </row>
    <row r="15" spans="1:18" s="3" customFormat="1" ht="16.2" outlineLevel="7" x14ac:dyDescent="0.35">
      <c r="A15" s="10" t="s">
        <v>22</v>
      </c>
      <c r="B15" s="11">
        <v>-250000</v>
      </c>
      <c r="C15" s="11">
        <v>-250000</v>
      </c>
      <c r="D15" s="11">
        <v>-250000</v>
      </c>
      <c r="E15" s="11">
        <v>-250000</v>
      </c>
      <c r="F15" s="11">
        <v>-250000</v>
      </c>
      <c r="G15" s="11">
        <v>-250000</v>
      </c>
      <c r="H15" s="11">
        <v>-250000</v>
      </c>
      <c r="I15" s="11">
        <v>-250000</v>
      </c>
      <c r="J15" s="11">
        <v>-250000</v>
      </c>
      <c r="K15" s="11">
        <v>-250000</v>
      </c>
      <c r="L15" s="11">
        <v>-250000</v>
      </c>
      <c r="M15" s="11">
        <v>-250000</v>
      </c>
      <c r="N15" s="8">
        <f t="shared" si="2"/>
        <v>-3000000</v>
      </c>
      <c r="P15" s="26" t="s">
        <v>46</v>
      </c>
      <c r="Q15" s="27"/>
      <c r="R15" s="27"/>
    </row>
    <row r="16" spans="1:18" s="3" customFormat="1" ht="16.2" outlineLevel="7" x14ac:dyDescent="0.35">
      <c r="A16" s="10" t="s">
        <v>23</v>
      </c>
      <c r="B16" s="11">
        <v>-250000</v>
      </c>
      <c r="C16" s="11">
        <v>-250000</v>
      </c>
      <c r="D16" s="11">
        <v>-250000</v>
      </c>
      <c r="E16" s="11">
        <v>-250000</v>
      </c>
      <c r="F16" s="11">
        <v>-250000</v>
      </c>
      <c r="G16" s="11">
        <v>-250000</v>
      </c>
      <c r="H16" s="11">
        <v>-250000</v>
      </c>
      <c r="I16" s="11">
        <v>-250000</v>
      </c>
      <c r="J16" s="11">
        <v>-250000</v>
      </c>
      <c r="K16" s="11">
        <v>-250000</v>
      </c>
      <c r="L16" s="11">
        <v>-250000</v>
      </c>
      <c r="M16" s="11">
        <v>-250000</v>
      </c>
      <c r="N16" s="8">
        <f t="shared" ref="N16:N20" si="3">SUM(B16:M16)</f>
        <v>-3000000</v>
      </c>
      <c r="P16" s="28" t="s">
        <v>47</v>
      </c>
      <c r="Q16" s="29"/>
      <c r="R16" s="29"/>
    </row>
    <row r="17" spans="1:15" s="3" customFormat="1" outlineLevel="7" x14ac:dyDescent="0.35">
      <c r="A17" s="10" t="s">
        <v>24</v>
      </c>
      <c r="B17" s="11">
        <v>-250000</v>
      </c>
      <c r="C17" s="11">
        <v>-250000</v>
      </c>
      <c r="D17" s="11">
        <v>-250000</v>
      </c>
      <c r="E17" s="11">
        <v>-250000</v>
      </c>
      <c r="F17" s="11">
        <v>-250000</v>
      </c>
      <c r="G17" s="11">
        <v>-250000</v>
      </c>
      <c r="H17" s="11">
        <v>-250000</v>
      </c>
      <c r="I17" s="11">
        <v>-250000</v>
      </c>
      <c r="J17" s="11">
        <v>-250000</v>
      </c>
      <c r="K17" s="11">
        <v>-250000</v>
      </c>
      <c r="L17" s="11">
        <v>-250000</v>
      </c>
      <c r="M17" s="11">
        <v>-250000</v>
      </c>
      <c r="N17" s="8">
        <f t="shared" si="3"/>
        <v>-3000000</v>
      </c>
    </row>
    <row r="18" spans="1:15" s="3" customFormat="1" outlineLevel="7" x14ac:dyDescent="0.35">
      <c r="A18" s="10" t="s">
        <v>25</v>
      </c>
      <c r="B18" s="11">
        <v>-250000</v>
      </c>
      <c r="C18" s="11">
        <v>-250000</v>
      </c>
      <c r="D18" s="11">
        <v>-250000</v>
      </c>
      <c r="E18" s="11">
        <v>-250000</v>
      </c>
      <c r="F18" s="11">
        <v>-250000</v>
      </c>
      <c r="G18" s="11">
        <v>-250000</v>
      </c>
      <c r="H18" s="11">
        <v>-250000</v>
      </c>
      <c r="I18" s="11">
        <v>-250000</v>
      </c>
      <c r="J18" s="11">
        <v>-250000</v>
      </c>
      <c r="K18" s="11">
        <v>-250000</v>
      </c>
      <c r="L18" s="11">
        <v>-250000</v>
      </c>
      <c r="M18" s="11">
        <v>-250000</v>
      </c>
      <c r="N18" s="8">
        <f t="shared" si="3"/>
        <v>-3000000</v>
      </c>
    </row>
    <row r="19" spans="1:15" s="3" customFormat="1" outlineLevel="7" x14ac:dyDescent="0.35">
      <c r="A19" s="10" t="s">
        <v>26</v>
      </c>
      <c r="B19" s="11">
        <v>-250000</v>
      </c>
      <c r="C19" s="11">
        <v>-250000</v>
      </c>
      <c r="D19" s="11">
        <v>-250000</v>
      </c>
      <c r="E19" s="11">
        <v>-250000</v>
      </c>
      <c r="F19" s="11">
        <v>-250000</v>
      </c>
      <c r="G19" s="11">
        <v>-250000</v>
      </c>
      <c r="H19" s="11">
        <v>-250000</v>
      </c>
      <c r="I19" s="11">
        <v>-250000</v>
      </c>
      <c r="J19" s="11">
        <v>-250000</v>
      </c>
      <c r="K19" s="11">
        <v>-250000</v>
      </c>
      <c r="L19" s="11">
        <v>-250000</v>
      </c>
      <c r="M19" s="11">
        <v>-250000</v>
      </c>
      <c r="N19" s="8">
        <f t="shared" si="3"/>
        <v>-3000000</v>
      </c>
    </row>
    <row r="20" spans="1:15" s="3" customFormat="1" outlineLevel="7" x14ac:dyDescent="0.35">
      <c r="A20" s="10" t="s">
        <v>27</v>
      </c>
      <c r="B20" s="11">
        <v>-250000</v>
      </c>
      <c r="C20" s="11">
        <v>-250000</v>
      </c>
      <c r="D20" s="11">
        <v>-250000</v>
      </c>
      <c r="E20" s="11">
        <v>-250000</v>
      </c>
      <c r="F20" s="11">
        <v>-250000</v>
      </c>
      <c r="G20" s="11">
        <v>-250000</v>
      </c>
      <c r="H20" s="11">
        <v>-250000</v>
      </c>
      <c r="I20" s="11">
        <v>-250000</v>
      </c>
      <c r="J20" s="11">
        <v>-250000</v>
      </c>
      <c r="K20" s="11">
        <v>-250000</v>
      </c>
      <c r="L20" s="11">
        <v>-250000</v>
      </c>
      <c r="M20" s="11">
        <v>-250000</v>
      </c>
      <c r="N20" s="8">
        <f t="shared" si="3"/>
        <v>-3000000</v>
      </c>
    </row>
    <row r="21" spans="1:15" s="3" customFormat="1" outlineLevel="7" x14ac:dyDescent="0.35">
      <c r="A21" s="12" t="s">
        <v>43</v>
      </c>
      <c r="B21" s="15">
        <f>SUM(B13:B20)</f>
        <v>-2000000</v>
      </c>
      <c r="C21" s="15">
        <f t="shared" ref="C21:N21" si="4">SUM(C13:C20)</f>
        <v>-2000000</v>
      </c>
      <c r="D21" s="15">
        <f t="shared" si="4"/>
        <v>-2000000</v>
      </c>
      <c r="E21" s="15">
        <f t="shared" si="4"/>
        <v>-2000000</v>
      </c>
      <c r="F21" s="15">
        <f t="shared" si="4"/>
        <v>-2000000</v>
      </c>
      <c r="G21" s="15">
        <f t="shared" si="4"/>
        <v>-2000000</v>
      </c>
      <c r="H21" s="15">
        <f t="shared" si="4"/>
        <v>-2000000</v>
      </c>
      <c r="I21" s="15">
        <f t="shared" si="4"/>
        <v>-2000000</v>
      </c>
      <c r="J21" s="15">
        <f t="shared" si="4"/>
        <v>-2000000</v>
      </c>
      <c r="K21" s="15">
        <f t="shared" si="4"/>
        <v>-2000000</v>
      </c>
      <c r="L21" s="15">
        <f t="shared" si="4"/>
        <v>-2000000</v>
      </c>
      <c r="M21" s="15">
        <f t="shared" si="4"/>
        <v>-2000000</v>
      </c>
      <c r="N21" s="15">
        <f t="shared" si="4"/>
        <v>-24000000</v>
      </c>
    </row>
    <row r="22" spans="1:15" s="3" customFormat="1" x14ac:dyDescent="0.35">
      <c r="A22" s="16" t="s">
        <v>37</v>
      </c>
      <c r="B22" s="17">
        <f>B11+B21</f>
        <v>1550000</v>
      </c>
      <c r="C22" s="17">
        <f t="shared" ref="C22:N22" si="5">C11+C21</f>
        <v>1550000</v>
      </c>
      <c r="D22" s="17">
        <f t="shared" si="5"/>
        <v>1550000</v>
      </c>
      <c r="E22" s="17">
        <f t="shared" si="5"/>
        <v>1550000</v>
      </c>
      <c r="F22" s="17">
        <f t="shared" si="5"/>
        <v>1550000</v>
      </c>
      <c r="G22" s="17">
        <f t="shared" si="5"/>
        <v>1550000</v>
      </c>
      <c r="H22" s="17">
        <f t="shared" si="5"/>
        <v>1550000</v>
      </c>
      <c r="I22" s="17">
        <f t="shared" si="5"/>
        <v>1550000</v>
      </c>
      <c r="J22" s="17">
        <f t="shared" si="5"/>
        <v>1550000</v>
      </c>
      <c r="K22" s="17">
        <f t="shared" si="5"/>
        <v>1550000</v>
      </c>
      <c r="L22" s="17">
        <f t="shared" si="5"/>
        <v>1550000</v>
      </c>
      <c r="M22" s="17">
        <f t="shared" si="5"/>
        <v>1550000</v>
      </c>
      <c r="N22" s="17">
        <f t="shared" si="5"/>
        <v>18600000</v>
      </c>
    </row>
    <row r="23" spans="1:15" s="3" customFormat="1" x14ac:dyDescent="0.35">
      <c r="A23" s="10"/>
      <c r="B23" s="8"/>
      <c r="C23" s="8"/>
      <c r="D23" s="8"/>
      <c r="E23" s="8"/>
      <c r="F23" s="8"/>
      <c r="G23" s="8" t="s">
        <v>28</v>
      </c>
      <c r="H23" s="8"/>
      <c r="I23" s="8"/>
      <c r="J23" s="8"/>
      <c r="K23" s="8"/>
      <c r="L23" s="8"/>
      <c r="M23" s="8"/>
      <c r="N23" s="8"/>
    </row>
    <row r="24" spans="1:15" s="3" customFormat="1" x14ac:dyDescent="0.35">
      <c r="A24" s="14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5" s="3" customFormat="1" x14ac:dyDescent="0.35">
      <c r="A25" s="10" t="s">
        <v>30</v>
      </c>
      <c r="B25" s="11">
        <v>-200000</v>
      </c>
      <c r="C25" s="11">
        <v>-200000</v>
      </c>
      <c r="D25" s="11">
        <v>-200000</v>
      </c>
      <c r="E25" s="11">
        <v>-200000</v>
      </c>
      <c r="F25" s="11">
        <v>-200000</v>
      </c>
      <c r="G25" s="11">
        <v>-200000</v>
      </c>
      <c r="H25" s="11">
        <v>-200000</v>
      </c>
      <c r="I25" s="11">
        <v>-200000</v>
      </c>
      <c r="J25" s="11">
        <v>-200000</v>
      </c>
      <c r="K25" s="11">
        <v>-200000</v>
      </c>
      <c r="L25" s="11">
        <v>-200000</v>
      </c>
      <c r="M25" s="11">
        <v>-200000</v>
      </c>
      <c r="N25" s="8">
        <f t="shared" ref="N25:N26" si="6">SUM(B25:M25)</f>
        <v>-2400000</v>
      </c>
    </row>
    <row r="26" spans="1:15" s="3" customFormat="1" x14ac:dyDescent="0.35">
      <c r="A26" s="10" t="s">
        <v>31</v>
      </c>
      <c r="B26" s="11">
        <v>-200000</v>
      </c>
      <c r="C26" s="11">
        <v>-200000</v>
      </c>
      <c r="D26" s="11">
        <v>-200000</v>
      </c>
      <c r="E26" s="11">
        <v>-200000</v>
      </c>
      <c r="F26" s="11">
        <v>-200000</v>
      </c>
      <c r="G26" s="11">
        <v>-200000</v>
      </c>
      <c r="H26" s="11">
        <v>-200000</v>
      </c>
      <c r="I26" s="11">
        <v>-200000</v>
      </c>
      <c r="J26" s="11">
        <v>-200000</v>
      </c>
      <c r="K26" s="11">
        <v>-200000</v>
      </c>
      <c r="L26" s="11">
        <v>-200000</v>
      </c>
      <c r="M26" s="11">
        <v>-200000</v>
      </c>
      <c r="N26" s="8">
        <f t="shared" si="6"/>
        <v>-2400000</v>
      </c>
    </row>
    <row r="27" spans="1:15" s="3" customFormat="1" x14ac:dyDescent="0.35">
      <c r="A27" s="16" t="s">
        <v>33</v>
      </c>
      <c r="B27" s="17">
        <f t="shared" ref="B27:N27" si="7">SUM(B25:B26)</f>
        <v>-400000</v>
      </c>
      <c r="C27" s="17">
        <f t="shared" si="7"/>
        <v>-400000</v>
      </c>
      <c r="D27" s="17">
        <f t="shared" si="7"/>
        <v>-400000</v>
      </c>
      <c r="E27" s="17">
        <f t="shared" si="7"/>
        <v>-400000</v>
      </c>
      <c r="F27" s="17">
        <f t="shared" si="7"/>
        <v>-400000</v>
      </c>
      <c r="G27" s="17">
        <f t="shared" si="7"/>
        <v>-400000</v>
      </c>
      <c r="H27" s="17">
        <f t="shared" si="7"/>
        <v>-400000</v>
      </c>
      <c r="I27" s="17">
        <f t="shared" si="7"/>
        <v>-400000</v>
      </c>
      <c r="J27" s="17">
        <f t="shared" si="7"/>
        <v>-400000</v>
      </c>
      <c r="K27" s="17">
        <f t="shared" si="7"/>
        <v>-400000</v>
      </c>
      <c r="L27" s="17">
        <f t="shared" si="7"/>
        <v>-400000</v>
      </c>
      <c r="M27" s="17">
        <f t="shared" si="7"/>
        <v>-400000</v>
      </c>
      <c r="N27" s="17">
        <f t="shared" si="7"/>
        <v>-4800000</v>
      </c>
    </row>
    <row r="28" spans="1:15" s="3" customFormat="1" x14ac:dyDescent="0.35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/>
    </row>
    <row r="29" spans="1:15" s="3" customFormat="1" x14ac:dyDescent="0.35">
      <c r="A29" s="19" t="s">
        <v>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8"/>
    </row>
    <row r="30" spans="1:15" s="3" customFormat="1" x14ac:dyDescent="0.35">
      <c r="A30" s="10" t="s">
        <v>40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8">
        <f t="shared" ref="N30:N31" si="8">SUM(B30:M30)</f>
        <v>0</v>
      </c>
      <c r="O30" s="18"/>
    </row>
    <row r="31" spans="1:15" s="3" customFormat="1" x14ac:dyDescent="0.35">
      <c r="A31" s="10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">
        <f t="shared" si="8"/>
        <v>0</v>
      </c>
      <c r="O31" s="18"/>
    </row>
    <row r="32" spans="1:15" s="3" customFormat="1" x14ac:dyDescent="0.35">
      <c r="A32" s="16" t="s">
        <v>35</v>
      </c>
      <c r="B32" s="17">
        <f t="shared" ref="B32:N32" si="9">SUM(B30:B31)</f>
        <v>0</v>
      </c>
      <c r="C32" s="17">
        <f t="shared" si="9"/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0</v>
      </c>
    </row>
    <row r="33" spans="1:15" x14ac:dyDescent="0.35">
      <c r="A33" s="2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35">
      <c r="A34" s="21" t="s">
        <v>39</v>
      </c>
      <c r="B34" s="22">
        <f>B22+B27+B32</f>
        <v>1150000</v>
      </c>
      <c r="C34" s="22">
        <f t="shared" ref="C34:N34" si="10">C22+C27+C32</f>
        <v>1150000</v>
      </c>
      <c r="D34" s="22">
        <f t="shared" si="10"/>
        <v>1150000</v>
      </c>
      <c r="E34" s="22">
        <f t="shared" si="10"/>
        <v>1150000</v>
      </c>
      <c r="F34" s="22">
        <f t="shared" si="10"/>
        <v>1150000</v>
      </c>
      <c r="G34" s="22">
        <f t="shared" si="10"/>
        <v>1150000</v>
      </c>
      <c r="H34" s="22">
        <f t="shared" si="10"/>
        <v>1150000</v>
      </c>
      <c r="I34" s="22">
        <f t="shared" si="10"/>
        <v>1150000</v>
      </c>
      <c r="J34" s="22">
        <f t="shared" si="10"/>
        <v>1150000</v>
      </c>
      <c r="K34" s="22">
        <f t="shared" si="10"/>
        <v>1150000</v>
      </c>
      <c r="L34" s="22">
        <f t="shared" si="10"/>
        <v>1150000</v>
      </c>
      <c r="M34" s="22">
        <f t="shared" si="10"/>
        <v>1150000</v>
      </c>
      <c r="N34" s="22">
        <f t="shared" si="10"/>
        <v>13800000</v>
      </c>
    </row>
  </sheetData>
  <dataValidations disablePrompts="1" count="1">
    <dataValidation type="list" allowBlank="1" showInputMessage="1" showErrorMessage="1" sqref="C982814 C917278 C851742 C786206 C720670 C655134 C589598 C524062 C458526 C392990 C327454 C261918 C196382 C130846 C65310" xr:uid="{00000000-0002-0000-0000-000000000000}">
      <formula1>#REF!</formula1>
    </dataValidation>
  </dataValidations>
  <hyperlinks>
    <hyperlink ref="P16" r:id="rId1" xr:uid="{00000000-0004-0000-0000-000000000000}"/>
  </hyperlinks>
  <pageMargins left="0.51181102362204722" right="0" top="0" bottom="0.19685039370078741" header="0" footer="0"/>
  <pageSetup paperSize="8" scale="72" orientation="landscape" copies="3" r:id="rId2"/>
  <headerFooter alignWithMargins="0">
    <oddFooter>&amp;C&amp;F&amp;R&amp;D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Operating Budget Template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Katie Au Yeung</cp:lastModifiedBy>
  <dcterms:created xsi:type="dcterms:W3CDTF">2017-09-11T21:41:10Z</dcterms:created>
  <dcterms:modified xsi:type="dcterms:W3CDTF">2019-01-10T20:09:01Z</dcterms:modified>
</cp:coreProperties>
</file>