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hidePivotFieldList="1"/>
  <mc:AlternateContent xmlns:mc="http://schemas.openxmlformats.org/markup-compatibility/2006">
    <mc:Choice Requires="x15">
      <x15ac:absPath xmlns:x15ac="http://schemas.microsoft.com/office/spreadsheetml/2010/11/ac" url="C:\Website Projects\MSOfficeDocs.com\"/>
    </mc:Choice>
  </mc:AlternateContent>
  <bookViews>
    <workbookView xWindow="0" yWindow="0" windowWidth="20490" windowHeight="7515" xr2:uid="{00000000-000D-0000-FFFF-FFFF00000000}"/>
  </bookViews>
  <sheets>
    <sheet name="List Entry" sheetId="3" r:id="rId1"/>
    <sheet name="List Info" sheetId="2" r:id="rId2"/>
  </sheets>
  <definedNames>
    <definedName name="BudgetAmount">Budget[Items]</definedName>
    <definedName name="GiftCategoryList">GiftCategories[Actual]</definedName>
    <definedName name="PeopleList">People[Budget]</definedName>
    <definedName name="_xlnm.Print_Titles" localSheetId="0">'List Entry'!$4:$4</definedName>
  </definedNames>
  <calcPr calcId="171027"/>
</workbook>
</file>

<file path=xl/calcChain.xml><?xml version="1.0" encoding="utf-8"?>
<calcChain xmlns="http://schemas.openxmlformats.org/spreadsheetml/2006/main">
  <c r="H37" i="3" l="1"/>
  <c r="F37" i="3" l="1"/>
  <c r="D37" i="3"/>
  <c r="F12" i="2"/>
  <c r="D12" i="2"/>
  <c r="G5" i="2"/>
  <c r="G12" i="2" s="1"/>
  <c r="G6" i="2"/>
  <c r="G7" i="2"/>
  <c r="G8" i="2"/>
  <c r="G9" i="2"/>
  <c r="G10" i="2"/>
  <c r="G11" i="2"/>
  <c r="H24" i="3"/>
  <c r="H23" i="3"/>
  <c r="H25" i="3" l="1"/>
</calcChain>
</file>

<file path=xl/sharedStrings.xml><?xml version="1.0" encoding="utf-8"?>
<sst xmlns="http://schemas.openxmlformats.org/spreadsheetml/2006/main" count="122" uniqueCount="58">
  <si>
    <t>Purchased</t>
  </si>
  <si>
    <t>Adam</t>
  </si>
  <si>
    <t>Jenny</t>
  </si>
  <si>
    <t>Suzanne</t>
  </si>
  <si>
    <t>Marty</t>
  </si>
  <si>
    <t>Mark</t>
  </si>
  <si>
    <t>Bill</t>
  </si>
  <si>
    <t>Wrapped</t>
  </si>
  <si>
    <t>Shirt</t>
  </si>
  <si>
    <t>Sweater</t>
  </si>
  <si>
    <t>Doll house</t>
  </si>
  <si>
    <t>Bicycle</t>
  </si>
  <si>
    <t>FOR</t>
  </si>
  <si>
    <t>GIFT CATEGORY</t>
  </si>
  <si>
    <t>COST</t>
  </si>
  <si>
    <t>PURCHASED</t>
  </si>
  <si>
    <t>DELIVERY STATUS</t>
  </si>
  <si>
    <t>WRAPPED STATUS</t>
  </si>
  <si>
    <t>GIFT</t>
  </si>
  <si>
    <t>TOTALS</t>
  </si>
  <si>
    <t>DIFFERENCE</t>
  </si>
  <si>
    <t>Christmas Budget</t>
  </si>
  <si>
    <t>List</t>
  </si>
  <si>
    <t>David</t>
  </si>
  <si>
    <t>Emily</t>
  </si>
  <si>
    <t>Nina</t>
  </si>
  <si>
    <t>Jason</t>
  </si>
  <si>
    <t>Sara</t>
  </si>
  <si>
    <t>Chloe</t>
  </si>
  <si>
    <t>Rudes</t>
  </si>
  <si>
    <t>Lego Train Set</t>
  </si>
  <si>
    <t>Doll House</t>
  </si>
  <si>
    <t>iPad</t>
  </si>
  <si>
    <t>Necklace</t>
  </si>
  <si>
    <t>DVD's</t>
  </si>
  <si>
    <t>Cake Baking Set</t>
  </si>
  <si>
    <t>Watch</t>
  </si>
  <si>
    <t>Cards</t>
  </si>
  <si>
    <t>Album</t>
  </si>
  <si>
    <t>Play Station</t>
  </si>
  <si>
    <t>Christmas gift</t>
  </si>
  <si>
    <t>Sent</t>
  </si>
  <si>
    <t>Items</t>
  </si>
  <si>
    <t>Budget</t>
  </si>
  <si>
    <t>Wraping Material</t>
  </si>
  <si>
    <t>Gift ribbons</t>
  </si>
  <si>
    <t>Gift Bags</t>
  </si>
  <si>
    <t>Food Materials</t>
  </si>
  <si>
    <t>Scotch Tape</t>
  </si>
  <si>
    <t>Actual</t>
  </si>
  <si>
    <t>Difference</t>
  </si>
  <si>
    <t>Travelling</t>
  </si>
  <si>
    <t>Christmas Tree</t>
  </si>
  <si>
    <t>Total</t>
  </si>
  <si>
    <t>Column1</t>
  </si>
  <si>
    <t>Total Budget</t>
  </si>
  <si>
    <t>Total Expence</t>
  </si>
  <si>
    <t>Actual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</si>
</sst>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&quot;$&quot;#,##0.00"/>
  </numFmts>
  <fonts count="11" x14ac:knownFonts="1">
    <font>
      <sz val="11"/>
      <color theme="3"/>
      <name val="Trebuchet MS"/>
      <family val="2"/>
      <scheme val="minor"/>
    </font>
    <font>
      <sz val="28"/>
      <color theme="4" tint="-0.249977111117893"/>
      <name val="Palatino Linotype"/>
      <family val="1"/>
      <scheme val="major"/>
    </font>
    <font>
      <sz val="40"/>
      <color theme="4"/>
      <name val="Palatino Linotype"/>
      <family val="2"/>
      <scheme val="major"/>
    </font>
    <font>
      <sz val="18"/>
      <color theme="4"/>
      <name val="Palatino Linotype"/>
      <family val="1"/>
      <scheme val="major"/>
    </font>
    <font>
      <sz val="11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sz val="14"/>
      <color rgb="FFC00000"/>
      <name val="Trebuchet MS"/>
      <family val="2"/>
      <scheme val="minor"/>
    </font>
    <font>
      <sz val="18"/>
      <color rgb="FFC00000"/>
      <name val="Palatino Linotype"/>
      <family val="1"/>
      <scheme val="major"/>
    </font>
    <font>
      <b/>
      <sz val="26"/>
      <color rgb="FFC00000"/>
      <name val="Palatino Linotype"/>
      <family val="1"/>
      <scheme val="major"/>
    </font>
    <font>
      <b/>
      <sz val="28"/>
      <color rgb="FFC00000"/>
      <name val="Georgia"/>
      <family val="1"/>
    </font>
    <font>
      <sz val="28"/>
      <color rgb="FFC00000"/>
      <name val="Palatino Linotype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/>
      <right style="thin">
        <color theme="5" tint="-0.24994659260841701"/>
      </right>
      <top style="thin">
        <color theme="2"/>
      </top>
      <bottom/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7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164" fontId="0" fillId="0" borderId="0" xfId="0" applyNumberFormat="1" applyBorder="1">
      <alignment vertical="center"/>
    </xf>
    <xf numFmtId="0" fontId="1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4" fontId="0" fillId="0" borderId="1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left"/>
    </xf>
    <xf numFmtId="164" fontId="0" fillId="0" borderId="2" xfId="0" applyNumberFormat="1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2" xfId="0" applyFill="1" applyBorder="1">
      <alignment vertical="center"/>
    </xf>
    <xf numFmtId="164" fontId="0" fillId="3" borderId="0" xfId="0" applyNumberFormat="1" applyFill="1" applyBorder="1">
      <alignment vertical="center"/>
    </xf>
    <xf numFmtId="0" fontId="1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NumberFormat="1" applyBorder="1" applyAlignment="1">
      <alignment horizontal="left"/>
    </xf>
    <xf numFmtId="164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64" fontId="4" fillId="4" borderId="12" xfId="0" applyNumberFormat="1" applyFont="1" applyFill="1" applyBorder="1">
      <alignment vertical="center"/>
    </xf>
    <xf numFmtId="164" fontId="4" fillId="4" borderId="13" xfId="0" applyNumberFormat="1" applyFont="1" applyFill="1" applyBorder="1">
      <alignment vertical="center"/>
    </xf>
    <xf numFmtId="0" fontId="8" fillId="0" borderId="8" xfId="1" applyFont="1" applyBorder="1" applyAlignment="1">
      <alignment vertical="center"/>
    </xf>
    <xf numFmtId="164" fontId="6" fillId="3" borderId="2" xfId="0" applyNumberFormat="1" applyFont="1" applyFill="1" applyBorder="1">
      <alignment vertical="center"/>
    </xf>
    <xf numFmtId="164" fontId="6" fillId="3" borderId="3" xfId="0" applyNumberFormat="1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11" xfId="0" applyNumberFormat="1" applyFont="1" applyFill="1" applyBorder="1" applyAlignment="1">
      <alignment horizontal="left"/>
    </xf>
    <xf numFmtId="0" fontId="4" fillId="4" borderId="12" xfId="0" applyFont="1" applyFill="1" applyBorder="1">
      <alignment vertical="center"/>
    </xf>
    <xf numFmtId="0" fontId="9" fillId="0" borderId="1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</cellXfs>
  <cellStyles count="3">
    <cellStyle name="Heading 1" xfId="2" builtinId="16" customBuiltin="1"/>
    <cellStyle name="Normal" xfId="0" builtinId="0" customBuiltin="1"/>
    <cellStyle name="Title" xfId="1" builtinId="15" customBuiltin="1"/>
  </cellStyles>
  <dxfs count="45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numFmt numFmtId="164" formatCode="&quot;$&quot;#,##0.00"/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numFmt numFmtId="164" formatCode="&quot;$&quot;#,##0.00"/>
      <fill>
        <patternFill patternType="solid">
          <fgColor indexed="64"/>
          <bgColor rgb="FFC00000"/>
        </patternFill>
      </fill>
    </dxf>
    <dxf>
      <border>
        <top style="thin">
          <color rgb="FFC00000"/>
        </top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numFmt numFmtId="164" formatCode="&quot;$&quot;#,##0.00"/>
      <fill>
        <patternFill patternType="solid">
          <fgColor indexed="64"/>
          <bgColor rgb="FFC00000"/>
        </patternFill>
      </fill>
    </dxf>
    <dxf>
      <border>
        <top style="thin">
          <color rgb="FFC00000"/>
        </top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C00000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0"/>
        <name val="Trebuchet MS"/>
        <scheme val="minor"/>
      </font>
      <numFmt numFmtId="164" formatCode="&quot;$&quot;#,##0.00"/>
      <fill>
        <patternFill>
          <fgColor indexed="64"/>
          <bgColor rgb="FFFF0000"/>
        </patternFill>
      </fill>
    </dxf>
    <dxf>
      <border>
        <top style="thin">
          <color theme="5" tint="-0.24994659260841701"/>
        </top>
      </border>
    </dxf>
    <dxf>
      <font>
        <strike val="0"/>
        <outline val="0"/>
        <shadow val="0"/>
        <u val="none"/>
        <vertAlign val="baseline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0"/>
        <name val="Trebuchet MS"/>
        <scheme val="minor"/>
      </font>
      <numFmt numFmtId="164" formatCode="&quot;$&quot;#,##0.00"/>
      <fill>
        <patternFill>
          <fgColor indexed="64"/>
          <bgColor rgb="FFFF0000"/>
        </patternFill>
      </fill>
    </dxf>
    <dxf>
      <border>
        <top style="thin">
          <color theme="5" tint="-0.2499465926084170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>
          <fgColor indexed="64"/>
          <bgColor rgb="FFFF0000"/>
        </patternFill>
      </fill>
    </dxf>
    <dxf>
      <numFmt numFmtId="164" formatCode="&quot;$&quot;#,##0.00"/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1" formatCode="&quot;$&quot;#,##0.00_);\(&quot;$&quot;#,##0.00\)"/>
      <alignment horizontal="left" vertical="center" textRotation="0" wrapTex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rgb="FFFF00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z val="12"/>
        <color theme="4"/>
        <name val="Palatino Linotype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/>
        </horizontal>
      </border>
    </dxf>
  </dxfs>
  <tableStyles count="3" defaultTableStyle="Christmas Shopping Budget" defaultPivotStyle="Christmas Shopping Budget PivotTable Style">
    <tableStyle name="Christmas Shopping Budget" pivot="0" count="3" xr9:uid="{00000000-0011-0000-FFFF-FFFF00000000}">
      <tableStyleElement type="wholeTable" dxfId="44"/>
      <tableStyleElement type="headerRow" dxfId="43"/>
      <tableStyleElement type="totalRow" dxfId="42"/>
    </tableStyle>
    <tableStyle name="Christmas Shopping Budget PivotTable Style" table="0" count="5" xr9:uid="{00000000-0011-0000-FFFF-FFFF01000000}">
      <tableStyleElement type="wholeTable" dxfId="41"/>
      <tableStyleElement type="totalRow" dxfId="40"/>
      <tableStyleElement type="firstRowStripe" dxfId="39"/>
      <tableStyleElement type="firstRowSubheading" dxfId="38"/>
      <tableStyleElement type="secondRowSubheading" dxfId="37"/>
    </tableStyle>
    <tableStyle name="Christmas Shopping Budget Slicer" pivot="0" table="0" count="10" xr9:uid="{00000000-0011-0000-FFFF-FFFF02000000}">
      <tableStyleElement type="wholeTable" dxfId="36"/>
      <tableStyleElement type="headerRow" dxfId="35"/>
    </tableStyle>
  </tableStyles>
  <colors>
    <mruColors>
      <color rgb="FF881C1C"/>
    </mruColors>
  </colors>
  <extLst>
    <ext xmlns:x14="http://schemas.microsoft.com/office/spreadsheetml/2009/9/main" uri="{46F421CA-312F-682f-3DD2-61675219B42D}">
      <x14:dxfs count="8">
        <dxf>
          <font>
            <color theme="0" tint="-0.499984740745262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499984740745262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0" tint="-0.499984740745262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0" tint="-0.499984740745262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hristmas Shopping Budget Slicer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396640</xdr:colOff>
      <xdr:row>1</xdr:row>
      <xdr:rowOff>293941</xdr:rowOff>
    </xdr:from>
    <xdr:to>
      <xdr:col>7</xdr:col>
      <xdr:colOff>414928</xdr:colOff>
      <xdr:row>1</xdr:row>
      <xdr:rowOff>312229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>
        <a:xfrm>
          <a:off x="9931165" y="532066"/>
          <a:ext cx="18288" cy="18288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000">
            <a:latin typeface="+mj-lt"/>
          </a:endParaRPr>
        </a:p>
      </xdr:txBody>
    </xdr:sp>
    <xdr:clientData fPrintsWithSheet="0"/>
  </xdr:twoCellAnchor>
  <xdr:twoCellAnchor editAs="oneCell">
    <xdr:from>
      <xdr:col>4</xdr:col>
      <xdr:colOff>304801</xdr:colOff>
      <xdr:row>1</xdr:row>
      <xdr:rowOff>57150</xdr:rowOff>
    </xdr:from>
    <xdr:to>
      <xdr:col>7</xdr:col>
      <xdr:colOff>1457325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6" y="295275"/>
          <a:ext cx="508634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663114</xdr:colOff>
      <xdr:row>1</xdr:row>
      <xdr:rowOff>284416</xdr:rowOff>
    </xdr:from>
    <xdr:to>
      <xdr:col>7</xdr:col>
      <xdr:colOff>681402</xdr:colOff>
      <xdr:row>1</xdr:row>
      <xdr:rowOff>302704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/>
        </xdr:cNvSpPr>
      </xdr:nvSpPr>
      <xdr:spPr>
        <a:xfrm flipH="1">
          <a:off x="7625889" y="522541"/>
          <a:ext cx="18288" cy="18288"/>
        </a:xfrm>
        <a:prstGeom prst="ellipse">
          <a:avLst/>
        </a:prstGeom>
        <a:solidFill>
          <a:schemeClr val="accent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000">
            <a:latin typeface="+mj-lt"/>
          </a:endParaRPr>
        </a:p>
      </xdr:txBody>
    </xdr:sp>
    <xdr:clientData fPrintsWithSheet="0"/>
  </xdr:twoCellAnchor>
  <xdr:twoCellAnchor editAs="oneCell">
    <xdr:from>
      <xdr:col>3</xdr:col>
      <xdr:colOff>962025</xdr:colOff>
      <xdr:row>1</xdr:row>
      <xdr:rowOff>9525</xdr:rowOff>
    </xdr:from>
    <xdr:to>
      <xdr:col>6</xdr:col>
      <xdr:colOff>1904999</xdr:colOff>
      <xdr:row>2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247650"/>
          <a:ext cx="5086349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Data" displayName="GiftData" ref="B4:H18" headerRowDxfId="34">
  <autoFilter ref="B4:H18" xr:uid="{00000000-0009-0000-0100-000001000000}"/>
  <tableColumns count="7">
    <tableColumn id="1" xr3:uid="{00000000-0010-0000-0000-000001000000}" name="FOR" totalsRowLabel="Total" totalsRowDxfId="33"/>
    <tableColumn id="5" xr3:uid="{00000000-0010-0000-0000-000005000000}" name="GIFT CATEGORY" totalsRowDxfId="32"/>
    <tableColumn id="2" xr3:uid="{00000000-0010-0000-0000-000002000000}" name="GIFT" totalsRowDxfId="31"/>
    <tableColumn id="3" xr3:uid="{00000000-0010-0000-0000-000003000000}" name="COST" totalsRowFunction="sum" dataDxfId="30" totalsRowDxfId="29"/>
    <tableColumn id="4" xr3:uid="{00000000-0010-0000-0000-000004000000}" name="PURCHASED" totalsRowFunction="sum" totalsRowDxfId="28"/>
    <tableColumn id="6" xr3:uid="{00000000-0010-0000-0000-000006000000}" name="DELIVERY STATUS" totalsRowDxfId="27"/>
    <tableColumn id="7" xr3:uid="{00000000-0010-0000-0000-000007000000}" name="WRAPPED STATUS" totalsRowFunction="average" dataDxfId="26" totalsRowDxfId="25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List Entry" altTextSummary="List of gift information details such as For, Gift Category, Gift, Cost, Purchased, Delivery Status, and Wrapped Statu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People9" displayName="People9" ref="D29:D37" totalsRowCount="1" headerRowDxfId="24" totalsRowDxfId="23" totalsRowBorderDxfId="22">
  <autoFilter ref="D29:D36" xr:uid="{00000000-0009-0000-0100-000008000000}"/>
  <tableColumns count="1">
    <tableColumn id="1" xr3:uid="{00000000-0010-0000-0100-000001000000}" name="Budget" totalsRowFunction="custom" totalsRowDxfId="21">
      <totalsRowFormula>SUM(D30:D36)</totalsRow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People" altTextSummary="List of people to buy for. This list populates the drop down on the List Entry shee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GiftCategories10" displayName="GiftCategories10" ref="F29:H37" totalsRowCount="1" headerRowDxfId="20" totalsRowDxfId="19" totalsRowBorderDxfId="18">
  <autoFilter ref="F29:H36" xr:uid="{00000000-0009-0000-0100-000009000000}"/>
  <tableColumns count="3">
    <tableColumn id="1" xr3:uid="{00000000-0010-0000-0200-000001000000}" name="Actual" totalsRowFunction="custom" totalsRowDxfId="17">
      <totalsRowFormula>SUM(F30:F36)</totalsRowFormula>
    </tableColumn>
    <tableColumn id="4" xr3:uid="{00000000-0010-0000-0200-000004000000}" name="Column1" totalsRowDxfId="16"/>
    <tableColumn id="7" xr3:uid="{00000000-0010-0000-0200-000007000000}" name="Actual 2" totalsRowFunction="custom" totalsRowDxfId="15">
      <totalsRowFormula>SUM(H30:H36)</totalsRow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Gift Categories" altTextSummary="List of gift categories. This list populates the drop down on the List Entry sheet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Budget11" displayName="Budget11" ref="B29:B37" totalsRowShown="0" headerRowDxfId="14" dataDxfId="13">
  <autoFilter ref="B29:B37" xr:uid="{00000000-0009-0000-0100-00000A000000}"/>
  <tableColumns count="1">
    <tableColumn id="1" xr3:uid="{00000000-0010-0000-0300-000001000000}" name="Items" dataDxfId="12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Budget Amount" altTextSummary="Amount of Budg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People" displayName="People" ref="D4:D12" totalsRowCount="1" headerRowDxfId="11" totalsRowDxfId="10" totalsRowBorderDxfId="9">
  <autoFilter ref="D4:D11" xr:uid="{00000000-0009-0000-0100-000002000000}"/>
  <tableColumns count="1">
    <tableColumn id="1" xr3:uid="{00000000-0010-0000-0400-000001000000}" name="Budget" totalsRowFunction="custom" totalsRowDxfId="8">
      <totalsRowFormula>SUM(D5:D11)</totalsRow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People" altTextSummary="List of people to buy for. This list populates the drop down on the List Entry sheet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GiftCategories" displayName="GiftCategories" ref="F4:G12" totalsRowCount="1" headerRowDxfId="7" totalsRowDxfId="6" totalsRowBorderDxfId="5">
  <autoFilter ref="F4:G11" xr:uid="{00000000-0009-0000-0100-000003000000}"/>
  <tableColumns count="2">
    <tableColumn id="1" xr3:uid="{00000000-0010-0000-0500-000001000000}" name="Actual" totalsRowFunction="custom" totalsRowDxfId="4">
      <totalsRowFormula>SUM(F5:F11)</totalsRowFormula>
    </tableColumn>
    <tableColumn id="3" xr3:uid="{00000000-0010-0000-0500-000003000000}" name="Difference" totalsRowFunction="custom" totalsRowDxfId="3">
      <calculatedColumnFormula>People[[#This Row],[Budget]]-GiftCategories[[#This Row],[Actual]]</calculatedColumnFormula>
      <totalsRowFormula>SUM(G5:G11)</totalsRow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Gift Categories" altTextSummary="List of gift categories. This list populates the drop down on the List Entry sheet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Budget" displayName="Budget" ref="B4:B12" totalsRowShown="0" headerRowDxfId="2" dataDxfId="1">
  <autoFilter ref="B4:B12" xr:uid="{00000000-0009-0000-0100-000004000000}"/>
  <tableColumns count="1">
    <tableColumn id="1" xr3:uid="{00000000-0010-0000-0600-000001000000}" name="Items" dataDxfId="0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="Budget Amount" altTextSummary="Amount of Budget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Christmas Shopping List">
      <a:majorFont>
        <a:latin typeface="Palatino Linotyp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37"/>
  <sheetViews>
    <sheetView showGridLines="0" tabSelected="1" zoomScale="70" zoomScaleNormal="70" workbookViewId="0">
      <selection activeCell="J6" sqref="J6"/>
    </sheetView>
  </sheetViews>
  <sheetFormatPr defaultRowHeight="18.75" customHeight="1" x14ac:dyDescent="0.3"/>
  <cols>
    <col min="1" max="1" width="3" customWidth="1"/>
    <col min="2" max="2" width="14.625" customWidth="1"/>
    <col min="3" max="4" width="19.125" customWidth="1"/>
    <col min="5" max="5" width="13.375" customWidth="1"/>
    <col min="6" max="7" width="19.125" customWidth="1"/>
    <col min="8" max="8" width="19.875" customWidth="1"/>
  </cols>
  <sheetData>
    <row r="1" spans="2:8" ht="18.75" customHeight="1" x14ac:dyDescent="0.3">
      <c r="B1" s="20"/>
      <c r="C1" s="20"/>
      <c r="D1" s="20"/>
      <c r="E1" s="20"/>
      <c r="F1" s="20"/>
      <c r="G1" s="20"/>
      <c r="H1" s="20"/>
    </row>
    <row r="2" spans="2:8" ht="35.1" customHeight="1" x14ac:dyDescent="0.3">
      <c r="B2" s="53" t="s">
        <v>21</v>
      </c>
      <c r="C2" s="54"/>
      <c r="D2" s="54"/>
      <c r="E2" s="11"/>
      <c r="F2" s="11"/>
      <c r="G2" s="11"/>
      <c r="H2" s="13"/>
    </row>
    <row r="3" spans="2:8" ht="18.75" customHeight="1" x14ac:dyDescent="0.3">
      <c r="B3" s="14"/>
      <c r="C3" s="10"/>
      <c r="D3" s="10"/>
      <c r="E3" s="10"/>
      <c r="F3" s="10"/>
      <c r="G3" s="10"/>
      <c r="H3" s="15"/>
    </row>
    <row r="4" spans="2:8" ht="20.25" customHeight="1" x14ac:dyDescent="0.3">
      <c r="B4" s="21" t="s">
        <v>12</v>
      </c>
      <c r="C4" s="22" t="s">
        <v>13</v>
      </c>
      <c r="D4" s="22" t="s">
        <v>18</v>
      </c>
      <c r="E4" s="22" t="s">
        <v>14</v>
      </c>
      <c r="F4" s="22" t="s">
        <v>15</v>
      </c>
      <c r="G4" s="22" t="s">
        <v>16</v>
      </c>
      <c r="H4" s="23" t="s">
        <v>17</v>
      </c>
    </row>
    <row r="5" spans="2:8" ht="18.75" customHeight="1" x14ac:dyDescent="0.3">
      <c r="B5" s="16" t="s">
        <v>23</v>
      </c>
      <c r="C5" s="2" t="s">
        <v>40</v>
      </c>
      <c r="D5" s="3" t="s">
        <v>30</v>
      </c>
      <c r="E5" s="7">
        <v>15</v>
      </c>
      <c r="F5" s="4" t="s">
        <v>0</v>
      </c>
      <c r="G5" s="5" t="s">
        <v>41</v>
      </c>
      <c r="H5" s="17" t="s">
        <v>7</v>
      </c>
    </row>
    <row r="6" spans="2:8" ht="18.75" customHeight="1" x14ac:dyDescent="0.3">
      <c r="B6" s="16" t="s">
        <v>2</v>
      </c>
      <c r="C6" s="2" t="s">
        <v>40</v>
      </c>
      <c r="D6" s="3" t="s">
        <v>31</v>
      </c>
      <c r="E6" s="7">
        <v>23</v>
      </c>
      <c r="F6" s="4" t="s">
        <v>0</v>
      </c>
      <c r="G6" s="5" t="s">
        <v>41</v>
      </c>
      <c r="H6" s="17" t="s">
        <v>7</v>
      </c>
    </row>
    <row r="7" spans="2:8" ht="18.75" customHeight="1" x14ac:dyDescent="0.3">
      <c r="B7" s="16" t="s">
        <v>24</v>
      </c>
      <c r="C7" s="2" t="s">
        <v>40</v>
      </c>
      <c r="D7" s="3" t="s">
        <v>32</v>
      </c>
      <c r="E7" s="7">
        <v>25</v>
      </c>
      <c r="F7" s="4" t="s">
        <v>0</v>
      </c>
      <c r="G7" s="5" t="s">
        <v>41</v>
      </c>
      <c r="H7" s="17" t="s">
        <v>7</v>
      </c>
    </row>
    <row r="8" spans="2:8" ht="18.75" customHeight="1" x14ac:dyDescent="0.3">
      <c r="B8" s="16" t="s">
        <v>25</v>
      </c>
      <c r="C8" s="2" t="s">
        <v>40</v>
      </c>
      <c r="D8" s="3" t="s">
        <v>33</v>
      </c>
      <c r="E8" s="7">
        <v>63</v>
      </c>
      <c r="F8" s="4" t="s">
        <v>0</v>
      </c>
      <c r="G8" s="5" t="s">
        <v>41</v>
      </c>
      <c r="H8" s="17" t="s">
        <v>7</v>
      </c>
    </row>
    <row r="9" spans="2:8" ht="18.75" customHeight="1" x14ac:dyDescent="0.3">
      <c r="B9" s="16" t="s">
        <v>26</v>
      </c>
      <c r="C9" s="2" t="s">
        <v>40</v>
      </c>
      <c r="D9" s="3" t="s">
        <v>34</v>
      </c>
      <c r="E9" s="7">
        <v>54</v>
      </c>
      <c r="F9" s="4" t="s">
        <v>0</v>
      </c>
      <c r="G9" s="5" t="s">
        <v>41</v>
      </c>
      <c r="H9" s="17" t="s">
        <v>7</v>
      </c>
    </row>
    <row r="10" spans="2:8" ht="18.75" customHeight="1" x14ac:dyDescent="0.3">
      <c r="B10" s="16" t="s">
        <v>27</v>
      </c>
      <c r="C10" s="2" t="s">
        <v>40</v>
      </c>
      <c r="D10" s="3" t="s">
        <v>35</v>
      </c>
      <c r="E10" s="7">
        <v>25</v>
      </c>
      <c r="F10" s="4" t="s">
        <v>0</v>
      </c>
      <c r="G10" s="5" t="s">
        <v>41</v>
      </c>
      <c r="H10" s="17" t="s">
        <v>7</v>
      </c>
    </row>
    <row r="11" spans="2:8" ht="18.75" customHeight="1" x14ac:dyDescent="0.3">
      <c r="B11" s="16" t="s">
        <v>28</v>
      </c>
      <c r="C11" s="2" t="s">
        <v>40</v>
      </c>
      <c r="D11" s="3" t="s">
        <v>39</v>
      </c>
      <c r="E11" s="7">
        <v>39</v>
      </c>
      <c r="F11" s="4" t="s">
        <v>0</v>
      </c>
      <c r="G11" s="5" t="s">
        <v>41</v>
      </c>
      <c r="H11" s="17" t="s">
        <v>7</v>
      </c>
    </row>
    <row r="12" spans="2:8" ht="18.75" customHeight="1" x14ac:dyDescent="0.3">
      <c r="B12" s="16" t="s">
        <v>1</v>
      </c>
      <c r="C12" s="2" t="s">
        <v>40</v>
      </c>
      <c r="D12" s="3" t="s">
        <v>9</v>
      </c>
      <c r="E12" s="7">
        <v>45</v>
      </c>
      <c r="F12" s="4" t="s">
        <v>0</v>
      </c>
      <c r="G12" s="5" t="s">
        <v>41</v>
      </c>
      <c r="H12" s="17" t="s">
        <v>7</v>
      </c>
    </row>
    <row r="13" spans="2:8" ht="18.75" customHeight="1" x14ac:dyDescent="0.3">
      <c r="B13" s="16" t="s">
        <v>2</v>
      </c>
      <c r="C13" s="2" t="s">
        <v>40</v>
      </c>
      <c r="D13" s="3" t="s">
        <v>10</v>
      </c>
      <c r="E13" s="7">
        <v>68</v>
      </c>
      <c r="F13" s="4" t="s">
        <v>0</v>
      </c>
      <c r="G13" s="5" t="s">
        <v>41</v>
      </c>
      <c r="H13" s="17" t="s">
        <v>7</v>
      </c>
    </row>
    <row r="14" spans="2:8" ht="18.75" customHeight="1" x14ac:dyDescent="0.3">
      <c r="B14" s="16" t="s">
        <v>29</v>
      </c>
      <c r="C14" s="2" t="s">
        <v>40</v>
      </c>
      <c r="D14" s="3" t="s">
        <v>11</v>
      </c>
      <c r="E14" s="7">
        <v>89</v>
      </c>
      <c r="F14" s="4" t="s">
        <v>0</v>
      </c>
      <c r="G14" s="5" t="s">
        <v>41</v>
      </c>
      <c r="H14" s="17" t="s">
        <v>7</v>
      </c>
    </row>
    <row r="15" spans="2:8" ht="18.75" customHeight="1" x14ac:dyDescent="0.3">
      <c r="B15" s="16" t="s">
        <v>3</v>
      </c>
      <c r="C15" s="2" t="s">
        <v>40</v>
      </c>
      <c r="D15" s="3" t="s">
        <v>38</v>
      </c>
      <c r="E15" s="7">
        <v>78</v>
      </c>
      <c r="F15" s="4" t="s">
        <v>0</v>
      </c>
      <c r="G15" s="5" t="s">
        <v>41</v>
      </c>
      <c r="H15" s="17" t="s">
        <v>7</v>
      </c>
    </row>
    <row r="16" spans="2:8" ht="18.75" customHeight="1" x14ac:dyDescent="0.3">
      <c r="B16" s="16" t="s">
        <v>4</v>
      </c>
      <c r="C16" s="2" t="s">
        <v>40</v>
      </c>
      <c r="D16" s="3" t="s">
        <v>37</v>
      </c>
      <c r="E16" s="7">
        <v>36</v>
      </c>
      <c r="F16" s="4" t="s">
        <v>0</v>
      </c>
      <c r="G16" s="5" t="s">
        <v>41</v>
      </c>
      <c r="H16" s="17" t="s">
        <v>7</v>
      </c>
    </row>
    <row r="17" spans="2:9" ht="18.75" customHeight="1" x14ac:dyDescent="0.3">
      <c r="B17" s="16" t="s">
        <v>5</v>
      </c>
      <c r="C17" s="2" t="s">
        <v>40</v>
      </c>
      <c r="D17" s="3" t="s">
        <v>8</v>
      </c>
      <c r="E17" s="7">
        <v>79</v>
      </c>
      <c r="F17" s="4" t="s">
        <v>0</v>
      </c>
      <c r="G17" s="5" t="s">
        <v>41</v>
      </c>
      <c r="H17" s="17" t="s">
        <v>7</v>
      </c>
    </row>
    <row r="18" spans="2:9" ht="18.75" customHeight="1" x14ac:dyDescent="0.3">
      <c r="B18" s="16" t="s">
        <v>6</v>
      </c>
      <c r="C18" s="2" t="s">
        <v>40</v>
      </c>
      <c r="D18" s="3" t="s">
        <v>36</v>
      </c>
      <c r="E18" s="7">
        <v>46</v>
      </c>
      <c r="F18" s="4" t="s">
        <v>0</v>
      </c>
      <c r="G18" s="5" t="s">
        <v>41</v>
      </c>
      <c r="H18" s="17" t="s">
        <v>7</v>
      </c>
    </row>
    <row r="19" spans="2:9" ht="12" customHeight="1" x14ac:dyDescent="0.3">
      <c r="B19" s="14"/>
      <c r="C19" s="10"/>
      <c r="D19" s="10"/>
      <c r="E19" s="10"/>
      <c r="F19" s="10"/>
      <c r="G19" s="10"/>
      <c r="H19" s="15"/>
    </row>
    <row r="20" spans="2:9" ht="18.75" customHeight="1" x14ac:dyDescent="0.3">
      <c r="B20" s="33"/>
      <c r="C20" s="34"/>
      <c r="D20" s="34"/>
      <c r="E20" s="34"/>
      <c r="F20" s="34"/>
      <c r="G20" s="34"/>
      <c r="H20" s="35"/>
      <c r="I20" s="8"/>
    </row>
    <row r="21" spans="2:9" ht="18.75" customHeight="1" x14ac:dyDescent="0.3">
      <c r="B21" s="57" t="s">
        <v>19</v>
      </c>
      <c r="C21" s="58"/>
      <c r="D21" s="34"/>
      <c r="E21" s="34"/>
      <c r="F21" s="34"/>
      <c r="G21" s="34"/>
      <c r="H21" s="35"/>
      <c r="I21" s="9"/>
    </row>
    <row r="22" spans="2:9" ht="18.75" customHeight="1" x14ac:dyDescent="0.3">
      <c r="B22" s="33"/>
      <c r="C22" s="34"/>
      <c r="D22" s="34"/>
      <c r="E22" s="34"/>
      <c r="F22" s="34"/>
      <c r="G22" s="34"/>
      <c r="H22" s="35"/>
      <c r="I22" s="9"/>
    </row>
    <row r="23" spans="2:9" ht="18.75" customHeight="1" x14ac:dyDescent="0.3">
      <c r="B23" s="55" t="s">
        <v>55</v>
      </c>
      <c r="C23" s="56"/>
      <c r="D23" s="36"/>
      <c r="E23" s="34"/>
      <c r="F23" s="34"/>
      <c r="G23" s="34"/>
      <c r="H23" s="46">
        <f>SUMIF(GiftData[PURCHASED],"Purchased",GiftData[COST])</f>
        <v>685</v>
      </c>
      <c r="I23" s="9"/>
    </row>
    <row r="24" spans="2:9" ht="18.75" customHeight="1" x14ac:dyDescent="0.3">
      <c r="B24" s="55" t="s">
        <v>56</v>
      </c>
      <c r="C24" s="56"/>
      <c r="D24" s="36"/>
      <c r="E24" s="34"/>
      <c r="F24" s="34"/>
      <c r="G24" s="34"/>
      <c r="H24" s="47">
        <f>SUM(GiftData[COST])</f>
        <v>685</v>
      </c>
      <c r="I24" s="9"/>
    </row>
    <row r="25" spans="2:9" ht="18.75" customHeight="1" x14ac:dyDescent="0.3">
      <c r="B25" s="55" t="s">
        <v>20</v>
      </c>
      <c r="C25" s="56"/>
      <c r="D25" s="36"/>
      <c r="E25" s="34"/>
      <c r="F25" s="34"/>
      <c r="G25" s="34"/>
      <c r="H25" s="47">
        <f>H24-H23</f>
        <v>0</v>
      </c>
      <c r="I25" s="9"/>
    </row>
    <row r="26" spans="2:9" ht="18.75" customHeight="1" x14ac:dyDescent="0.3">
      <c r="B26" s="33"/>
      <c r="C26" s="34"/>
      <c r="D26" s="34"/>
      <c r="E26" s="34"/>
      <c r="F26" s="34"/>
      <c r="G26" s="34"/>
      <c r="H26" s="35"/>
      <c r="I26" s="9"/>
    </row>
    <row r="27" spans="2:9" ht="18.75" customHeight="1" x14ac:dyDescent="0.3">
      <c r="B27" s="33"/>
      <c r="C27" s="34"/>
      <c r="D27" s="34"/>
      <c r="E27" s="34"/>
      <c r="F27" s="34"/>
      <c r="G27" s="34"/>
      <c r="H27" s="35"/>
      <c r="I27" s="9"/>
    </row>
    <row r="28" spans="2:9" ht="12" customHeight="1" x14ac:dyDescent="0.3">
      <c r="B28" s="14"/>
      <c r="C28" s="10"/>
      <c r="D28" s="10"/>
      <c r="E28" s="10"/>
      <c r="F28" s="10"/>
      <c r="G28" s="10"/>
      <c r="H28" s="15"/>
      <c r="I28" s="9"/>
    </row>
    <row r="29" spans="2:9" ht="18.75" customHeight="1" x14ac:dyDescent="0.3">
      <c r="B29" s="24" t="s">
        <v>42</v>
      </c>
      <c r="C29" s="25"/>
      <c r="D29" s="25" t="s">
        <v>43</v>
      </c>
      <c r="E29" s="25"/>
      <c r="F29" s="25" t="s">
        <v>49</v>
      </c>
      <c r="G29" s="25" t="s">
        <v>54</v>
      </c>
      <c r="H29" s="26" t="s">
        <v>57</v>
      </c>
      <c r="I29" s="9"/>
    </row>
    <row r="30" spans="2:9" ht="18.75" customHeight="1" x14ac:dyDescent="0.3">
      <c r="B30" s="18" t="s">
        <v>44</v>
      </c>
      <c r="C30" s="10"/>
      <c r="D30" s="12">
        <v>500</v>
      </c>
      <c r="E30" s="12"/>
      <c r="F30" s="12">
        <v>400</v>
      </c>
      <c r="G30" s="10"/>
      <c r="H30" s="19">
        <v>400</v>
      </c>
    </row>
    <row r="31" spans="2:9" ht="18.75" customHeight="1" x14ac:dyDescent="0.3">
      <c r="B31" s="18" t="s">
        <v>45</v>
      </c>
      <c r="C31" s="10"/>
      <c r="D31" s="12">
        <v>300</v>
      </c>
      <c r="E31" s="12"/>
      <c r="F31" s="12">
        <v>200</v>
      </c>
      <c r="G31" s="10"/>
      <c r="H31" s="19">
        <v>200</v>
      </c>
    </row>
    <row r="32" spans="2:9" ht="18.75" customHeight="1" x14ac:dyDescent="0.3">
      <c r="B32" s="18" t="s">
        <v>46</v>
      </c>
      <c r="C32" s="10"/>
      <c r="D32" s="12">
        <v>100</v>
      </c>
      <c r="E32" s="12"/>
      <c r="F32" s="12">
        <v>50</v>
      </c>
      <c r="G32" s="10"/>
      <c r="H32" s="19">
        <v>50</v>
      </c>
    </row>
    <row r="33" spans="2:8" ht="18.75" customHeight="1" x14ac:dyDescent="0.3">
      <c r="B33" s="18" t="s">
        <v>47</v>
      </c>
      <c r="C33" s="10"/>
      <c r="D33" s="12">
        <v>900</v>
      </c>
      <c r="E33" s="12"/>
      <c r="F33" s="12">
        <v>700</v>
      </c>
      <c r="G33" s="10"/>
      <c r="H33" s="19">
        <v>700</v>
      </c>
    </row>
    <row r="34" spans="2:8" ht="18.75" customHeight="1" x14ac:dyDescent="0.3">
      <c r="B34" s="18" t="s">
        <v>48</v>
      </c>
      <c r="C34" s="10"/>
      <c r="D34" s="12">
        <v>70</v>
      </c>
      <c r="E34" s="12"/>
      <c r="F34" s="12">
        <v>50</v>
      </c>
      <c r="G34" s="10"/>
      <c r="H34" s="19">
        <v>50</v>
      </c>
    </row>
    <row r="35" spans="2:8" ht="18.75" customHeight="1" x14ac:dyDescent="0.3">
      <c r="B35" s="18" t="s">
        <v>51</v>
      </c>
      <c r="C35" s="10"/>
      <c r="D35" s="12">
        <v>600</v>
      </c>
      <c r="E35" s="12"/>
      <c r="F35" s="12">
        <v>500</v>
      </c>
      <c r="G35" s="10"/>
      <c r="H35" s="19">
        <v>500</v>
      </c>
    </row>
    <row r="36" spans="2:8" ht="18.75" customHeight="1" x14ac:dyDescent="0.3">
      <c r="B36" s="18" t="s">
        <v>52</v>
      </c>
      <c r="C36" s="10"/>
      <c r="D36" s="12">
        <v>1000</v>
      </c>
      <c r="E36" s="10"/>
      <c r="F36" s="12">
        <v>900</v>
      </c>
      <c r="G36" s="10"/>
      <c r="H36" s="19">
        <v>900</v>
      </c>
    </row>
    <row r="37" spans="2:8" ht="18" customHeight="1" x14ac:dyDescent="0.3">
      <c r="B37" s="27" t="s">
        <v>53</v>
      </c>
      <c r="C37" s="28"/>
      <c r="D37" s="29">
        <f>SUM(D30:D36)</f>
        <v>3470</v>
      </c>
      <c r="E37" s="30"/>
      <c r="F37" s="31">
        <f>SUM(F30:F36)</f>
        <v>2800</v>
      </c>
      <c r="G37" s="29"/>
      <c r="H37" s="32">
        <f>SUM(H30:H36)</f>
        <v>2800</v>
      </c>
    </row>
  </sheetData>
  <mergeCells count="4">
    <mergeCell ref="B23:C23"/>
    <mergeCell ref="B24:C24"/>
    <mergeCell ref="B25:C25"/>
    <mergeCell ref="B21:C21"/>
  </mergeCells>
  <dataValidations count="5">
    <dataValidation type="list" allowBlank="1" showInputMessage="1" sqref="F5:F18" xr:uid="{00000000-0002-0000-0000-000000000000}">
      <formula1>"Purchased,Not purchased"</formula1>
    </dataValidation>
    <dataValidation type="list" allowBlank="1" showInputMessage="1" sqref="G5:G18" xr:uid="{00000000-0002-0000-0000-000001000000}">
      <formula1>"Arrived,In-Transit,Cancelled"</formula1>
    </dataValidation>
    <dataValidation type="list" allowBlank="1" showInputMessage="1" sqref="C5:C18" xr:uid="{00000000-0002-0000-0000-000002000000}">
      <formula1>GiftCategoryList</formula1>
    </dataValidation>
    <dataValidation type="list" allowBlank="1" showInputMessage="1" sqref="H5:H18" xr:uid="{00000000-0002-0000-0000-000003000000}">
      <formula1>"Wrapped,Unwrapped"</formula1>
    </dataValidation>
    <dataValidation type="list" allowBlank="1" showInputMessage="1" sqref="B5:B18" xr:uid="{00000000-0002-0000-0000-000004000000}">
      <formula1>PeopleList</formula1>
    </dataValidation>
  </dataValidations>
  <printOptions horizontalCentered="1"/>
  <pageMargins left="0.25" right="0.25" top="0.75" bottom="0.75" header="0.3" footer="0.3"/>
  <pageSetup scale="66" fitToHeight="0" orientation="portrait" horizontalDpi="1200" r:id="rId1"/>
  <headerFooter differentFirst="1">
    <oddFooter>Page &amp;P of &amp;N</oddFooter>
  </headerFooter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H12"/>
  <sheetViews>
    <sheetView showGridLines="0" zoomScaleNormal="100" workbookViewId="0">
      <selection activeCell="D15" sqref="D15"/>
    </sheetView>
  </sheetViews>
  <sheetFormatPr defaultRowHeight="18.75" customHeight="1" x14ac:dyDescent="0.3"/>
  <cols>
    <col min="1" max="1" width="3" customWidth="1"/>
    <col min="2" max="2" width="20.5" customWidth="1"/>
    <col min="3" max="3" width="1.625" customWidth="1"/>
    <col min="4" max="4" width="27.75" customWidth="1"/>
    <col min="5" max="5" width="1.625" customWidth="1"/>
    <col min="6" max="7" width="25" customWidth="1"/>
    <col min="8" max="8" width="10.25" customWidth="1"/>
  </cols>
  <sheetData>
    <row r="1" spans="2:8" ht="18.75" customHeight="1" x14ac:dyDescent="0.3">
      <c r="B1" s="42"/>
      <c r="C1" s="42"/>
      <c r="D1" s="42"/>
      <c r="E1" s="42"/>
      <c r="F1" s="42"/>
      <c r="G1" s="42"/>
    </row>
    <row r="2" spans="2:8" ht="30" customHeight="1" x14ac:dyDescent="0.3">
      <c r="B2" s="45" t="s">
        <v>22</v>
      </c>
      <c r="C2" s="10"/>
      <c r="D2" s="11"/>
      <c r="E2" s="11"/>
      <c r="F2" s="11"/>
      <c r="G2" s="37"/>
      <c r="H2" s="1"/>
    </row>
    <row r="3" spans="2:8" ht="18.75" customHeight="1" x14ac:dyDescent="0.3">
      <c r="B3" s="38"/>
      <c r="C3" s="10"/>
      <c r="D3" s="10"/>
      <c r="E3" s="10"/>
      <c r="F3" s="10"/>
      <c r="G3" s="39"/>
    </row>
    <row r="4" spans="2:8" s="6" customFormat="1" ht="20.25" customHeight="1" x14ac:dyDescent="0.3">
      <c r="B4" s="48" t="s">
        <v>42</v>
      </c>
      <c r="C4" s="49"/>
      <c r="D4" s="49" t="s">
        <v>43</v>
      </c>
      <c r="E4" s="49"/>
      <c r="F4" s="49" t="s">
        <v>49</v>
      </c>
      <c r="G4" s="50" t="s">
        <v>50</v>
      </c>
    </row>
    <row r="5" spans="2:8" ht="18.75" customHeight="1" x14ac:dyDescent="0.3">
      <c r="B5" s="40" t="s">
        <v>44</v>
      </c>
      <c r="C5" s="10"/>
      <c r="D5" s="12">
        <v>500</v>
      </c>
      <c r="E5" s="12"/>
      <c r="F5" s="12">
        <v>400</v>
      </c>
      <c r="G5" s="41">
        <f>People[[#This Row],[Budget]]-GiftCategories[[#This Row],[Actual]]</f>
        <v>100</v>
      </c>
    </row>
    <row r="6" spans="2:8" ht="18.75" customHeight="1" x14ac:dyDescent="0.3">
      <c r="B6" s="40" t="s">
        <v>45</v>
      </c>
      <c r="C6" s="10"/>
      <c r="D6" s="12">
        <v>300</v>
      </c>
      <c r="E6" s="12"/>
      <c r="F6" s="12">
        <v>200</v>
      </c>
      <c r="G6" s="41">
        <f>People[[#This Row],[Budget]]-GiftCategories[[#This Row],[Actual]]</f>
        <v>100</v>
      </c>
    </row>
    <row r="7" spans="2:8" ht="18.75" customHeight="1" x14ac:dyDescent="0.3">
      <c r="B7" s="40" t="s">
        <v>46</v>
      </c>
      <c r="C7" s="10"/>
      <c r="D7" s="12">
        <v>100</v>
      </c>
      <c r="E7" s="12"/>
      <c r="F7" s="12">
        <v>50</v>
      </c>
      <c r="G7" s="41">
        <f>People[[#This Row],[Budget]]-GiftCategories[[#This Row],[Actual]]</f>
        <v>50</v>
      </c>
    </row>
    <row r="8" spans="2:8" ht="18.75" customHeight="1" x14ac:dyDescent="0.3">
      <c r="B8" s="40" t="s">
        <v>47</v>
      </c>
      <c r="C8" s="10"/>
      <c r="D8" s="12">
        <v>900</v>
      </c>
      <c r="E8" s="12"/>
      <c r="F8" s="12">
        <v>700</v>
      </c>
      <c r="G8" s="41">
        <f>People[[#This Row],[Budget]]-GiftCategories[[#This Row],[Actual]]</f>
        <v>200</v>
      </c>
    </row>
    <row r="9" spans="2:8" ht="18.75" customHeight="1" x14ac:dyDescent="0.3">
      <c r="B9" s="40" t="s">
        <v>48</v>
      </c>
      <c r="C9" s="10"/>
      <c r="D9" s="12">
        <v>70</v>
      </c>
      <c r="E9" s="12"/>
      <c r="F9" s="12">
        <v>50</v>
      </c>
      <c r="G9" s="41">
        <f>People[[#This Row],[Budget]]-GiftCategories[[#This Row],[Actual]]</f>
        <v>20</v>
      </c>
    </row>
    <row r="10" spans="2:8" ht="18.75" customHeight="1" x14ac:dyDescent="0.3">
      <c r="B10" s="40" t="s">
        <v>51</v>
      </c>
      <c r="C10" s="10"/>
      <c r="D10" s="12">
        <v>600</v>
      </c>
      <c r="E10" s="12"/>
      <c r="F10" s="12">
        <v>500</v>
      </c>
      <c r="G10" s="41">
        <f>People[[#This Row],[Budget]]-GiftCategories[[#This Row],[Actual]]</f>
        <v>100</v>
      </c>
    </row>
    <row r="11" spans="2:8" ht="18.75" customHeight="1" x14ac:dyDescent="0.3">
      <c r="B11" s="40" t="s">
        <v>52</v>
      </c>
      <c r="C11" s="10"/>
      <c r="D11" s="12">
        <v>1000</v>
      </c>
      <c r="E11" s="12"/>
      <c r="F11" s="12">
        <v>900</v>
      </c>
      <c r="G11" s="41">
        <f>People[[#This Row],[Budget]]-GiftCategories[[#This Row],[Actual]]</f>
        <v>100</v>
      </c>
    </row>
    <row r="12" spans="2:8" ht="18.75" customHeight="1" x14ac:dyDescent="0.3">
      <c r="B12" s="51" t="s">
        <v>53</v>
      </c>
      <c r="C12" s="52"/>
      <c r="D12" s="43">
        <f>SUM(D5:D11)</f>
        <v>3470</v>
      </c>
      <c r="E12" s="43"/>
      <c r="F12" s="43">
        <f>SUM(F5:F11)</f>
        <v>2800</v>
      </c>
      <c r="G12" s="44">
        <f>SUM(G5:G11)</f>
        <v>670</v>
      </c>
    </row>
  </sheetData>
  <printOptions horizontalCentered="1"/>
  <pageMargins left="0.7" right="0.7" top="0.75" bottom="0.75" header="0.3" footer="0.3"/>
  <pageSetup fitToHeight="0" orientation="portrait" horizontalDpi="1200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35B005-44BD-4291-BF92-1BD38F3A88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List Entry</vt:lpstr>
      <vt:lpstr>List Info</vt:lpstr>
      <vt:lpstr>BudgetAmount</vt:lpstr>
      <vt:lpstr>GiftCategoryList</vt:lpstr>
      <vt:lpstr>PeopleList</vt:lpstr>
      <vt:lpstr>'List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MRT www.Win2Farsi.com</dc:creator>
  <cp:keywords/>
  <cp:lastModifiedBy>khalid</cp:lastModifiedBy>
  <dcterms:created xsi:type="dcterms:W3CDTF">2015-11-09T11:44:35Z</dcterms:created>
  <dcterms:modified xsi:type="dcterms:W3CDTF">2017-11-25T13:51:36Z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TC039860189991</vt:lpwstr>
  </property>
</Properties>
</file>