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txoft\my task 03-2020\9. Daily Work Schedule Templates\"/>
    </mc:Choice>
  </mc:AlternateContent>
  <bookViews>
    <workbookView xWindow="0" yWindow="0" windowWidth="20490" windowHeight="7755" tabRatio="908" activeTab="1"/>
  </bookViews>
  <sheets>
    <sheet name="0.Instructions and Summary info" sheetId="4" r:id="rId1"/>
    <sheet name="1A. Activity based est" sheetId="1" r:id="rId2"/>
    <sheet name="1B. Use case based est." sheetId="7" r:id="rId3"/>
    <sheet name="1B. Use case based est" sheetId="5" state="hidden" r:id="rId4"/>
    <sheet name="2. Resource planning" sheetId="2" r:id="rId5"/>
    <sheet name="3. Validation of plan" sheetId="6" r:id="rId6"/>
    <sheet name="4. Resource tracking (actual)" sheetId="3" r:id="rId7"/>
  </sheets>
  <definedNames>
    <definedName name="_xlnm.Print_Area" localSheetId="1">'1A. Activity based est'!$A$1:$F$88</definedName>
  </definedNames>
  <calcPr calcId="152511"/>
</workbook>
</file>

<file path=xl/calcChain.xml><?xml version="1.0" encoding="utf-8"?>
<calcChain xmlns="http://schemas.openxmlformats.org/spreadsheetml/2006/main">
  <c r="AF9" i="3" l="1"/>
  <c r="AF8" i="3"/>
  <c r="AF7" i="3"/>
  <c r="AF6" i="3"/>
  <c r="AG14" i="2"/>
  <c r="AG15" i="2"/>
  <c r="AG16" i="2"/>
  <c r="AG13" i="2"/>
  <c r="E21" i="2"/>
  <c r="E55" i="1"/>
  <c r="E48" i="1"/>
  <c r="E46" i="1"/>
  <c r="E62" i="1"/>
  <c r="E63" i="1"/>
  <c r="B6" i="7"/>
  <c r="B5" i="7"/>
  <c r="B4" i="7"/>
  <c r="B3" i="7"/>
  <c r="B83" i="7"/>
  <c r="E29" i="1"/>
  <c r="E49" i="1" s="1"/>
  <c r="E61" i="1"/>
  <c r="E65" i="1" s="1"/>
  <c r="E56" i="1"/>
  <c r="E45" i="1"/>
  <c r="E47" i="1"/>
  <c r="E14" i="1"/>
  <c r="E15" i="1"/>
  <c r="E23" i="1"/>
  <c r="E24" i="1"/>
  <c r="B7" i="6"/>
  <c r="B6" i="6"/>
  <c r="B5" i="6"/>
  <c r="B4" i="6"/>
  <c r="E82" i="1"/>
  <c r="B5" i="1"/>
  <c r="E32" i="1"/>
  <c r="E81" i="1"/>
  <c r="E80" i="1"/>
  <c r="E39" i="1"/>
  <c r="E79" i="1"/>
  <c r="E85" i="1" s="1"/>
  <c r="D85" i="1"/>
  <c r="C85" i="1"/>
  <c r="B85" i="1"/>
  <c r="E84" i="1"/>
  <c r="E64" i="1"/>
  <c r="E37" i="1"/>
  <c r="E21" i="1"/>
  <c r="E42" i="1"/>
  <c r="E31" i="1"/>
  <c r="E54" i="1"/>
  <c r="E53" i="1"/>
  <c r="E41" i="1"/>
  <c r="E38" i="1"/>
  <c r="E30" i="1"/>
  <c r="E43" i="1"/>
  <c r="E34" i="1"/>
  <c r="E35" i="1"/>
  <c r="E36" i="1"/>
  <c r="E83" i="1"/>
  <c r="E44" i="1"/>
  <c r="B4" i="1"/>
  <c r="B83" i="5"/>
  <c r="B6" i="2"/>
  <c r="B5" i="2"/>
  <c r="B4" i="2"/>
  <c r="B3" i="2"/>
  <c r="B6" i="5"/>
  <c r="B5" i="5"/>
  <c r="B4" i="5"/>
  <c r="B3" i="5"/>
  <c r="B6" i="1"/>
  <c r="B3" i="1"/>
  <c r="D49" i="1"/>
  <c r="D65" i="1"/>
  <c r="D14" i="3"/>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G17" i="2"/>
  <c r="AG18" i="2"/>
  <c r="D17" i="1"/>
  <c r="C65" i="1"/>
  <c r="C17" i="1"/>
  <c r="C49" i="1"/>
  <c r="B65" i="1"/>
  <c r="B17" i="1"/>
  <c r="B49" i="1"/>
  <c r="B58" i="1"/>
  <c r="E57" i="1"/>
  <c r="E20" i="1"/>
  <c r="E22" i="1"/>
  <c r="E26" i="1" s="1"/>
  <c r="E25" i="1"/>
  <c r="E10" i="1"/>
  <c r="E11" i="1"/>
  <c r="E17" i="1" s="1"/>
  <c r="E12" i="1"/>
  <c r="E13" i="1"/>
  <c r="E16" i="1"/>
  <c r="E52" i="1"/>
  <c r="E58" i="1" s="1"/>
  <c r="C58" i="1"/>
  <c r="C26" i="1"/>
  <c r="C68" i="1"/>
  <c r="C72" i="1" s="1"/>
  <c r="D58" i="1"/>
  <c r="D26" i="1"/>
  <c r="B26" i="1"/>
  <c r="F21" i="2"/>
  <c r="G21" i="2"/>
  <c r="H21" i="2" s="1"/>
  <c r="I21" i="2" s="1"/>
  <c r="B68" i="1"/>
  <c r="B72" i="1" s="1"/>
  <c r="B75" i="1" s="1"/>
  <c r="B88" i="1" s="1"/>
  <c r="AG21" i="2"/>
  <c r="E22" i="2" s="1"/>
  <c r="D68" i="1"/>
  <c r="D72" i="1" s="1"/>
  <c r="D75" i="1" s="1"/>
  <c r="D88" i="1" s="1"/>
  <c r="B24" i="3"/>
  <c r="F22" i="2"/>
  <c r="I22" i="2" l="1"/>
  <c r="J21" i="2"/>
  <c r="E68" i="1"/>
  <c r="H22" i="2"/>
  <c r="C75" i="1"/>
  <c r="C88" i="1" s="1"/>
  <c r="G22" i="2"/>
  <c r="E72" i="1" l="1"/>
  <c r="E75" i="1" s="1"/>
  <c r="E88" i="1" s="1"/>
  <c r="K21" i="2"/>
  <c r="J22" i="2"/>
  <c r="L21" i="2" l="1"/>
  <c r="K22" i="2"/>
  <c r="M21" i="2" l="1"/>
  <c r="L22" i="2"/>
  <c r="N21" i="2" l="1"/>
  <c r="M22" i="2"/>
  <c r="O21" i="2" l="1"/>
  <c r="N22" i="2"/>
  <c r="O22" i="2" l="1"/>
  <c r="P21" i="2"/>
  <c r="Q21" i="2" l="1"/>
  <c r="P22" i="2"/>
  <c r="Q22" i="2" l="1"/>
  <c r="R21" i="2"/>
  <c r="S21" i="2" l="1"/>
  <c r="R22" i="2"/>
  <c r="S22" i="2" l="1"/>
  <c r="T21" i="2"/>
  <c r="U21" i="2" l="1"/>
  <c r="T22" i="2"/>
  <c r="U22" i="2" l="1"/>
  <c r="V21" i="2"/>
  <c r="V22" i="2" l="1"/>
  <c r="W21" i="2"/>
  <c r="X21" i="2" l="1"/>
  <c r="W22" i="2"/>
  <c r="Y21" i="2" l="1"/>
  <c r="X22" i="2"/>
  <c r="Z21" i="2" l="1"/>
  <c r="Y22" i="2"/>
  <c r="AA21" i="2" l="1"/>
  <c r="Z22" i="2"/>
  <c r="AB21" i="2" l="1"/>
  <c r="AA22" i="2"/>
  <c r="AC21" i="2" l="1"/>
  <c r="AB22" i="2"/>
  <c r="AD21" i="2" l="1"/>
  <c r="AC22" i="2"/>
  <c r="AE21" i="2" l="1"/>
  <c r="AE22" i="2" s="1"/>
  <c r="AD22" i="2"/>
</calcChain>
</file>

<file path=xl/sharedStrings.xml><?xml version="1.0" encoding="utf-8"?>
<sst xmlns="http://schemas.openxmlformats.org/spreadsheetml/2006/main" count="290" uniqueCount="158">
  <si>
    <t>Initiation</t>
  </si>
  <si>
    <t>Definition</t>
  </si>
  <si>
    <t>Realization</t>
  </si>
  <si>
    <t>Go Live</t>
  </si>
  <si>
    <t>Project Organisation</t>
  </si>
  <si>
    <t>Final and complete documentation</t>
  </si>
  <si>
    <t>Project and task planning</t>
  </si>
  <si>
    <t>Total Sum Activities</t>
  </si>
  <si>
    <t>Comments</t>
  </si>
  <si>
    <t>Expected</t>
  </si>
  <si>
    <t>Resource 1</t>
  </si>
  <si>
    <t>Week</t>
  </si>
  <si>
    <t>other</t>
  </si>
  <si>
    <t>This is an example of a simple resource planning sheet. Edit with your appropriate weeks and then you vill have a good overview of the planned time of your project.</t>
  </si>
  <si>
    <t>Use the next sheet of this workbook to enter actual time used for each week, this will make it easy to track planned time / actual time per week.</t>
  </si>
  <si>
    <t>Resources</t>
  </si>
  <si>
    <t>(from Resource Planning sheet)</t>
  </si>
  <si>
    <t>This sheet  is used to track the resource usage. Enter resource usage each week and then you will have a simple view of how much time that is actually spent in your project.</t>
  </si>
  <si>
    <t>(Use the same weeks as you used in your Resource planning)</t>
  </si>
  <si>
    <t>Revisionlist</t>
  </si>
  <si>
    <t>Version</t>
  </si>
  <si>
    <t>Comment</t>
  </si>
  <si>
    <t>Project and customer details</t>
  </si>
  <si>
    <t>Customer:</t>
  </si>
  <si>
    <t>Project:</t>
  </si>
  <si>
    <t>Date:</t>
  </si>
  <si>
    <t>Author:</t>
  </si>
  <si>
    <t>Edited by</t>
  </si>
  <si>
    <t>Resource planning</t>
  </si>
  <si>
    <t>Instructions and guidelines</t>
  </si>
  <si>
    <t xml:space="preserve">1. Fill in the project and customer details on this worksheet (0.Instructions and Summary info)
2. Use either the activity/deliverable based estimations on sheet 1A OR the use case based estimations on 1B (use case based gives a rougher estimate for early stage estimations)
3. Use the resource planning sheet 2 to see how much time you need and for how many weeks, you will also have to see how many hours you need from different kind of resources (e.g. PM, Off-shore, Tech spec., senior consultant, consultant). Remember that NO resource can register all their working hours to a project every week (that is just realistic in shorter periods of time)! Some activities do also take a longer calendar time than it takes man time (e.g. printshop configuration). Use this sheet to get an overall estimation on how realistic the time plan is. Do you need to keep some resources in the project to have them updated and make sure that they can plan for activities later on in the project - or to be available after go live etc to ensure that the first live runs are correct? Capture this in the resource planning! 
4. Make sure that the estimations in 1A OR 1B are the same as in the resource planning sheet! (adjust one or the other to achieve this!)
5. Use the sheet "3. Validation of plan" to self-check the quality of your plan!
6. When the project is running, you can make copies for e.g. every week of your plan (this spreadsheet) and also use the "4. Resource tracking (actual)" to register time to your project for follow up purposes. </t>
  </si>
  <si>
    <t>Use case time multiple:</t>
  </si>
  <si>
    <t>(This is a time multiple used to estimate the project, set it to a number you think is appropriate - it depends on the average size of your use cases)</t>
  </si>
  <si>
    <t>A Use-case is a functional/logical aspect of the solution. That means that is not technical - it is rather the perspective of the user. E.g. "Print invoice", "Print Collective Invoice" or "Change marketing message for correspondence letters", "Send e-invoice", "View bills to customer when recieveing call center call" etc etc. Every use case describes a process with value to the end user. The use case does not describe technical things like "installation StreamServe". To use this planning template you must possess very good skills in understanding the needs of a customer and to express the functionality of a solution with the customers words. You must also have good PM skills since you will need to take into account planning, specifications, meetings, mgmt overhead, installation, configuration etc etc on every row of the time estimation WITHOUT spellingt it out (everything is included in this estimation).</t>
  </si>
  <si>
    <t>Instructions</t>
  </si>
  <si>
    <t>Use case name/number</t>
  </si>
  <si>
    <t>Level of complexity</t>
  </si>
  <si>
    <t>Send welcome letter</t>
  </si>
  <si>
    <t>View invoices</t>
  </si>
  <si>
    <t>Send e-invoice to sub contractors</t>
  </si>
  <si>
    <t>(examples use case)</t>
  </si>
  <si>
    <t>(example use case)</t>
  </si>
  <si>
    <t>Sum:</t>
  </si>
  <si>
    <t>(this is the time for the whole project)</t>
  </si>
  <si>
    <t>1=LOW, 2=MEDIUM, 3=HIGH (you may use more levels if needed)</t>
  </si>
  <si>
    <t>Please indicate with Y/N (Yes/No) for each question! A high number of Yes indicates that your plan have a higher quality.</t>
  </si>
  <si>
    <t>Question</t>
  </si>
  <si>
    <t>Answer</t>
  </si>
  <si>
    <t>Have you had the planning reviewed by a colleague?</t>
  </si>
  <si>
    <t>Resources tracking YYYY</t>
  </si>
  <si>
    <t>Project plan quality self-check</t>
  </si>
  <si>
    <t>draft</t>
  </si>
  <si>
    <t>JMA01</t>
  </si>
  <si>
    <t>StreamServe Offshore</t>
  </si>
  <si>
    <t>Sum (days)</t>
  </si>
  <si>
    <t>Platform Configuration</t>
  </si>
  <si>
    <t>Post Processing</t>
  </si>
  <si>
    <t>Layout Development</t>
  </si>
  <si>
    <t>OMR</t>
  </si>
  <si>
    <t>Enveloping</t>
  </si>
  <si>
    <t>Labels</t>
  </si>
  <si>
    <t>Sheet Layout</t>
  </si>
  <si>
    <t>Installation</t>
  </si>
  <si>
    <t>Project Role</t>
  </si>
  <si>
    <t>Platform Configuration (device integration)</t>
  </si>
  <si>
    <t>Project Total</t>
  </si>
  <si>
    <t>PM</t>
  </si>
  <si>
    <t>PROD install: Composition Center</t>
  </si>
  <si>
    <t>Follow up and re-work</t>
  </si>
  <si>
    <t>Consultant</t>
  </si>
  <si>
    <t>All</t>
  </si>
  <si>
    <t>Project Plan Update</t>
  </si>
  <si>
    <t>Decision Making Framework</t>
  </si>
  <si>
    <t>Project Planning</t>
  </si>
  <si>
    <t>Current Process Overview</t>
  </si>
  <si>
    <t>Project and Task Planning</t>
  </si>
  <si>
    <t>Phases and Tasks</t>
  </si>
  <si>
    <t>Sum of Go Live Activities</t>
  </si>
  <si>
    <t>Sum of Initiation Activities</t>
  </si>
  <si>
    <t>Sum of Definition Activities</t>
  </si>
  <si>
    <t>Sum of Realization Activities</t>
  </si>
  <si>
    <t>Solution Architecture</t>
  </si>
  <si>
    <t>Requirement Specification Gathering</t>
  </si>
  <si>
    <t>Composition Center config.</t>
  </si>
  <si>
    <t>Optional Activities</t>
  </si>
  <si>
    <t>PROD install: StreamServer, Framework &amp; Control Center, Design Center &amp; Collector (2 servers, shared db)</t>
  </si>
  <si>
    <t>Test Support and Test Approval</t>
  </si>
  <si>
    <t>Testing</t>
  </si>
  <si>
    <t>UAT Support</t>
  </si>
  <si>
    <t xml:space="preserve">Sign-off Tested Solution Meeting </t>
  </si>
  <si>
    <t>Collector Config.</t>
  </si>
  <si>
    <t>% To add on Estimated Activities:</t>
  </si>
  <si>
    <t>Project Sign Off Meeting</t>
  </si>
  <si>
    <t>Test Plan</t>
  </si>
  <si>
    <t>Requirements Sign-off Meeting</t>
  </si>
  <si>
    <t>Management and Administration</t>
  </si>
  <si>
    <t>Project Total incl. Optional Activities</t>
  </si>
  <si>
    <t>Sum of Testing Activities</t>
  </si>
  <si>
    <t>TEST install: StreamServer, Framework &amp; Control Center, Design Center &amp; Collector</t>
  </si>
  <si>
    <t>TEST install: Composition Center</t>
  </si>
  <si>
    <t xml:space="preserve">Min </t>
  </si>
  <si>
    <t xml:space="preserve">Max </t>
  </si>
  <si>
    <t xml:space="preserve">Avg. </t>
  </si>
  <si>
    <t>DR install: Composition Center</t>
  </si>
  <si>
    <t>DR install: StreamServer, Framework &amp; Control Center, Design Center &amp; Collector (2 servers, shared db)</t>
  </si>
  <si>
    <t>1.2</t>
  </si>
  <si>
    <t>updates</t>
  </si>
  <si>
    <t>1.3</t>
  </si>
  <si>
    <t>updated scope</t>
  </si>
  <si>
    <t>Handover Workshop</t>
  </si>
  <si>
    <t>Is management and meeting overhead included in estimate? (20% for standard project, 30% for a offshore project or fixed price project)</t>
  </si>
  <si>
    <t>Are time for workshop meetings around design and requirements included in estimate?</t>
  </si>
  <si>
    <t>Is time for component testing included? (total testing is typically equal to implemenation time but customers often do the testing so we need to plan for component testing and support for testing)</t>
  </si>
  <si>
    <t>Is go-live support included in estimate? (it is wise to have resources stand by for first production as well)</t>
  </si>
  <si>
    <t>Does the estimate cover all needed documentation?</t>
  </si>
  <si>
    <t>Have you made sure "any" resource can deliver according to estimate? (project start is nearly always delayed so it is best to not take into account that a specific resources will be available)</t>
  </si>
  <si>
    <t>Is the estimate depending on deliverables from outside of project? How is estimate taking delay of those deliverables into account? (e.g. Printshop configuration typically takes some calendar time)</t>
  </si>
  <si>
    <t>Is support for the configuration of production environment included?</t>
  </si>
  <si>
    <t>Are time for requirement walk trough and reading included for every resource?</t>
  </si>
  <si>
    <t>Are installation and configuration for every needed environment included (local,dev, test, acc, prod etc.)</t>
  </si>
  <si>
    <t>^ Enter the appropriate managment and administration overhead-percentage above!</t>
  </si>
  <si>
    <t>This is a task planning sheet that uses a min/avg/max-model for calculation of expected time needed for a project.</t>
  </si>
  <si>
    <t>The model is simple (6-sigma) and calculates an expected time for each task with the following formula expected time = (max + min + 4*avg)/6</t>
  </si>
  <si>
    <t>Enter tasks for each phase in the StreamServe Methodology and then enter min, avg and max.</t>
  </si>
  <si>
    <t>min= when things go smooth, max = when they don't, avg = your expected average time for the task</t>
  </si>
  <si>
    <t>Each tasks expected duration is calculated in the gray cells, sums are made in yellow cells. All blue text indicates that it should be removed/replaced.</t>
  </si>
  <si>
    <t>Make sure you enter min,avg and max on eaxh row - or the formula will not work!</t>
  </si>
  <si>
    <t>Customer knowledge transfer and education</t>
  </si>
  <si>
    <t>Delivery to live environment</t>
  </si>
  <si>
    <t>Planned used time</t>
  </si>
  <si>
    <t>Totalt remaining planned</t>
  </si>
  <si>
    <t>Actual time used</t>
  </si>
  <si>
    <t>Total planned:</t>
  </si>
  <si>
    <t>Customer Name</t>
  </si>
  <si>
    <t>Project Name</t>
  </si>
  <si>
    <t>Date</t>
  </si>
  <si>
    <t>Author</t>
  </si>
  <si>
    <t>1.4</t>
  </si>
  <si>
    <t>generalization</t>
  </si>
  <si>
    <t>Other …</t>
  </si>
  <si>
    <t>Message 1</t>
  </si>
  <si>
    <t>Message 2</t>
  </si>
  <si>
    <t>Message 3</t>
  </si>
  <si>
    <t>Message 4</t>
  </si>
  <si>
    <t>Message 5</t>
  </si>
  <si>
    <t>Platform Configuration 2 ...</t>
  </si>
  <si>
    <t>Platform Configuration 3 ...</t>
  </si>
  <si>
    <t>Project Manager Resource</t>
  </si>
  <si>
    <t>Planned time (days)</t>
  </si>
  <si>
    <t>Month 1</t>
  </si>
  <si>
    <t>Month 2</t>
  </si>
  <si>
    <t>Month 3</t>
  </si>
  <si>
    <t>Month 4</t>
  </si>
  <si>
    <t>Month 5</t>
  </si>
  <si>
    <t>Month 6</t>
  </si>
  <si>
    <t>Month</t>
  </si>
  <si>
    <t>Resource:</t>
  </si>
  <si>
    <t>Trainer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</si>
</sst>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4" formatCode="0.0"/>
    <numFmt numFmtId="176" formatCode="#,##0&quot; days&quot;"/>
    <numFmt numFmtId="181" formatCode="#,##0.0&quot; days&quot;"/>
    <numFmt numFmtId="182" formatCode="#,##0.0"/>
    <numFmt numFmtId="190" formatCode="#,##0.00&quot; days&quot;"/>
  </numFmts>
  <fonts count="32" x14ac:knownFonts="1">
    <font>
      <sz val="10"/>
      <name val="Arial"/>
    </font>
    <font>
      <sz val="10"/>
      <name val="Arial"/>
    </font>
    <font>
      <b/>
      <sz val="10"/>
      <name val="Arial"/>
      <family val="2"/>
    </font>
    <font>
      <b/>
      <sz val="16"/>
      <name val="Arial"/>
      <family val="2"/>
    </font>
    <font>
      <sz val="10"/>
      <name val="Arial"/>
      <family val="2"/>
    </font>
    <font>
      <b/>
      <sz val="12"/>
      <name val="Arial"/>
      <family val="2"/>
    </font>
    <font>
      <sz val="8"/>
      <name val="Arial"/>
      <family val="2"/>
    </font>
    <font>
      <sz val="11"/>
      <color rgb="FFFA7D00"/>
      <name val="Calibri"/>
      <family val="2"/>
      <scheme val="minor"/>
    </font>
    <font>
      <b/>
      <sz val="11"/>
      <color theme="1"/>
      <name val="Calibri"/>
      <family val="2"/>
      <scheme val="minor"/>
    </font>
    <font>
      <sz val="10"/>
      <name val="Abadi MT Condensed"/>
      <family val="2"/>
    </font>
    <font>
      <b/>
      <sz val="12"/>
      <name val="Abadi MT Condensed"/>
      <family val="2"/>
    </font>
    <font>
      <b/>
      <sz val="10"/>
      <name val="Abadi MT Condensed"/>
      <family val="2"/>
    </font>
    <font>
      <b/>
      <sz val="16"/>
      <name val="Abadi MT Condensed"/>
      <family val="2"/>
    </font>
    <font>
      <b/>
      <sz val="16"/>
      <color theme="5" tint="-0.249977111117893"/>
      <name val="Abadi MT Condensed"/>
      <family val="2"/>
    </font>
    <font>
      <b/>
      <sz val="10"/>
      <color theme="5" tint="-0.249977111117893"/>
      <name val="Abadi MT Condensed"/>
      <family val="2"/>
    </font>
    <font>
      <b/>
      <sz val="12"/>
      <color theme="5" tint="-0.249977111117893"/>
      <name val="Abadi MT Condensed"/>
      <family val="2"/>
    </font>
    <font>
      <sz val="12"/>
      <name val="Abadi MT Condensed"/>
      <family val="2"/>
    </font>
    <font>
      <b/>
      <sz val="11"/>
      <name val="Abadi MT Condensed"/>
      <family val="2"/>
    </font>
    <font>
      <i/>
      <sz val="10"/>
      <name val="Abadi MT Condensed"/>
      <family val="2"/>
    </font>
    <font>
      <b/>
      <i/>
      <sz val="10"/>
      <name val="Abadi MT Condensed"/>
      <family val="2"/>
    </font>
    <font>
      <b/>
      <i/>
      <sz val="11"/>
      <name val="Abadi MT Condensed"/>
      <family val="2"/>
    </font>
    <font>
      <b/>
      <sz val="10"/>
      <color indexed="12"/>
      <name val="Abadi MT Condensed"/>
      <family val="2"/>
    </font>
    <font>
      <b/>
      <i/>
      <sz val="12"/>
      <name val="Abadi MT Condensed"/>
      <family val="2"/>
    </font>
    <font>
      <sz val="11"/>
      <color rgb="FFFA7D00"/>
      <name val="Abadi MT Condensed"/>
      <family val="2"/>
    </font>
    <font>
      <b/>
      <sz val="11"/>
      <color theme="5" tint="-0.249977111117893"/>
      <name val="Abadi MT Condensed"/>
      <family val="2"/>
    </font>
    <font>
      <b/>
      <i/>
      <sz val="11"/>
      <color theme="5" tint="-0.249977111117893"/>
      <name val="Abadi MT Condensed"/>
      <family val="2"/>
    </font>
    <font>
      <b/>
      <i/>
      <sz val="10"/>
      <color theme="5" tint="-0.249977111117893"/>
      <name val="Abadi MT Condensed"/>
      <family val="2"/>
    </font>
    <font>
      <sz val="10"/>
      <color theme="5" tint="-0.249977111117893"/>
      <name val="Abadi MT Condensed"/>
      <family val="2"/>
    </font>
    <font>
      <sz val="8"/>
      <name val="Abadi MT Condensed"/>
      <family val="2"/>
    </font>
    <font>
      <b/>
      <sz val="8"/>
      <name val="Abadi MT Condensed"/>
      <family val="2"/>
    </font>
    <font>
      <b/>
      <sz val="11"/>
      <color theme="1"/>
      <name val="Abadi MT Condensed"/>
      <family val="2"/>
    </font>
    <font>
      <sz val="10"/>
      <color indexed="10"/>
      <name val="Abadi MT Condensed"/>
      <family val="2"/>
    </font>
  </fonts>
  <fills count="5">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tint="-4.9989318521683403E-2"/>
        <bgColor indexed="64"/>
      </patternFill>
    </fill>
  </fills>
  <borders count="3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rgb="FFFF8001"/>
      </bottom>
      <diagonal/>
    </border>
    <border>
      <left/>
      <right/>
      <top style="thin">
        <color theme="4"/>
      </top>
      <bottom style="double">
        <color theme="4"/>
      </bottom>
      <diagonal/>
    </border>
  </borders>
  <cellStyleXfs count="4">
    <xf numFmtId="0" fontId="0" fillId="0" borderId="0"/>
    <xf numFmtId="0" fontId="7" fillId="0" borderId="35" applyNumberFormat="0" applyFill="0" applyAlignment="0" applyProtection="0"/>
    <xf numFmtId="9" fontId="1" fillId="0" borderId="0" applyFont="0" applyFill="0" applyBorder="0" applyAlignment="0" applyProtection="0"/>
    <xf numFmtId="0" fontId="8" fillId="0" borderId="36" applyNumberFormat="0" applyFill="0" applyAlignment="0" applyProtection="0"/>
  </cellStyleXfs>
  <cellXfs count="212">
    <xf numFmtId="0" fontId="0" fillId="0" borderId="0" xfId="0"/>
    <xf numFmtId="0" fontId="3" fillId="0" borderId="0" xfId="0" applyFont="1"/>
    <xf numFmtId="0" fontId="2" fillId="0" borderId="0" xfId="0" applyFont="1"/>
    <xf numFmtId="0" fontId="0" fillId="0" borderId="0" xfId="0" applyBorder="1"/>
    <xf numFmtId="0" fontId="0" fillId="0" borderId="0" xfId="0" applyFill="1" applyBorder="1"/>
    <xf numFmtId="0" fontId="4" fillId="0" borderId="0" xfId="0" applyFont="1"/>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0" fillId="0" borderId="10" xfId="0" applyBorder="1"/>
    <xf numFmtId="0" fontId="2" fillId="0" borderId="0" xfId="0" applyFont="1" applyFill="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4" fillId="0" borderId="10" xfId="0" applyFont="1" applyBorder="1"/>
    <xf numFmtId="0" fontId="5" fillId="3" borderId="10" xfId="0" applyFont="1" applyFill="1" applyBorder="1"/>
    <xf numFmtId="0" fontId="4" fillId="0" borderId="0" xfId="0" applyFont="1" applyAlignment="1">
      <alignment horizontal="right"/>
    </xf>
    <xf numFmtId="0" fontId="0" fillId="3" borderId="10" xfId="0" applyFill="1" applyBorder="1"/>
    <xf numFmtId="0" fontId="4" fillId="0" borderId="6" xfId="0" applyNumberFormat="1" applyFont="1" applyBorder="1" applyAlignment="1">
      <alignment horizontal="left" vertical="top" wrapText="1"/>
    </xf>
    <xf numFmtId="0" fontId="4" fillId="0" borderId="1"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3"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5" xfId="0" applyNumberFormat="1" applyFont="1" applyBorder="1" applyAlignment="1">
      <alignment horizontal="left" vertical="top" wrapText="1"/>
    </xf>
    <xf numFmtId="0" fontId="9" fillId="0" borderId="0" xfId="0" applyFont="1" applyAlignment="1">
      <alignment horizontal="center"/>
    </xf>
    <xf numFmtId="0" fontId="9" fillId="0" borderId="0" xfId="0" applyFont="1" applyAlignment="1"/>
    <xf numFmtId="0" fontId="9" fillId="0" borderId="0" xfId="0" applyFont="1"/>
    <xf numFmtId="0" fontId="9" fillId="4" borderId="29" xfId="0" applyFont="1" applyFill="1" applyBorder="1"/>
    <xf numFmtId="0" fontId="9" fillId="4" borderId="11" xfId="0" applyFont="1" applyFill="1" applyBorder="1"/>
    <xf numFmtId="14" fontId="9" fillId="4" borderId="11" xfId="0" applyNumberFormat="1" applyFont="1" applyFill="1" applyBorder="1" applyAlignment="1">
      <alignment horizontal="left"/>
    </xf>
    <xf numFmtId="0" fontId="9" fillId="4" borderId="9" xfId="0" applyFont="1" applyFill="1" applyBorder="1"/>
    <xf numFmtId="0" fontId="10" fillId="0" borderId="0" xfId="0" applyFont="1" applyAlignment="1"/>
    <xf numFmtId="0" fontId="9" fillId="0" borderId="7" xfId="0" applyFont="1" applyBorder="1" applyAlignment="1">
      <alignment horizontal="center"/>
    </xf>
    <xf numFmtId="0" fontId="9" fillId="0" borderId="0" xfId="0" applyFont="1" applyBorder="1" applyAlignment="1">
      <alignment horizontal="center"/>
    </xf>
    <xf numFmtId="0" fontId="9" fillId="0" borderId="32" xfId="0" applyFont="1" applyBorder="1" applyAlignment="1">
      <alignment horizontal="left"/>
    </xf>
    <xf numFmtId="0" fontId="9" fillId="0" borderId="14" xfId="0" applyFont="1" applyBorder="1"/>
    <xf numFmtId="0" fontId="9" fillId="0" borderId="15" xfId="0" applyFont="1" applyBorder="1"/>
    <xf numFmtId="0" fontId="9" fillId="0" borderId="33" xfId="0" applyFont="1" applyBorder="1" applyAlignment="1">
      <alignment horizontal="left"/>
    </xf>
    <xf numFmtId="0" fontId="9" fillId="0" borderId="10" xfId="0" applyFont="1" applyBorder="1"/>
    <xf numFmtId="0" fontId="9" fillId="0" borderId="11" xfId="0" applyFont="1" applyBorder="1"/>
    <xf numFmtId="0" fontId="9" fillId="0" borderId="34" xfId="0" applyFont="1" applyBorder="1" applyAlignment="1">
      <alignment horizontal="left"/>
    </xf>
    <xf numFmtId="0" fontId="9" fillId="0" borderId="12" xfId="0" applyFont="1" applyBorder="1"/>
    <xf numFmtId="0" fontId="9" fillId="0" borderId="9" xfId="0" applyFont="1" applyBorder="1"/>
    <xf numFmtId="0" fontId="13" fillId="0" borderId="0" xfId="0" applyFont="1" applyAlignment="1">
      <alignment horizontal="left"/>
    </xf>
    <xf numFmtId="0" fontId="14" fillId="0" borderId="6"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15" fillId="0" borderId="0" xfId="0" applyFont="1" applyAlignment="1"/>
    <xf numFmtId="0" fontId="14" fillId="0" borderId="13" xfId="0" applyFont="1" applyBorder="1"/>
    <xf numFmtId="0" fontId="9" fillId="4" borderId="0" xfId="0" applyNumberFormat="1" applyFont="1" applyFill="1" applyAlignment="1">
      <alignment horizontal="left" vertical="top" wrapText="1"/>
    </xf>
    <xf numFmtId="0" fontId="15" fillId="0" borderId="0" xfId="0" applyFont="1" applyAlignment="1">
      <alignment horizontal="left"/>
    </xf>
    <xf numFmtId="0" fontId="12" fillId="0" borderId="0" xfId="0" applyFont="1"/>
    <xf numFmtId="0" fontId="9" fillId="0" borderId="17" xfId="0" applyFont="1" applyBorder="1"/>
    <xf numFmtId="0" fontId="9" fillId="0" borderId="18" xfId="0" applyFont="1" applyBorder="1"/>
    <xf numFmtId="0" fontId="9" fillId="0" borderId="0" xfId="0" applyFont="1" applyBorder="1"/>
    <xf numFmtId="0" fontId="9" fillId="0" borderId="20" xfId="0" applyFont="1" applyBorder="1"/>
    <xf numFmtId="0" fontId="9" fillId="0" borderId="22" xfId="0" applyFont="1" applyBorder="1"/>
    <xf numFmtId="0" fontId="9" fillId="0" borderId="23" xfId="0" applyFont="1" applyBorder="1"/>
    <xf numFmtId="0" fontId="16" fillId="0" borderId="0" xfId="0" applyFont="1"/>
    <xf numFmtId="14" fontId="9" fillId="0" borderId="0" xfId="0" applyNumberFormat="1" applyFont="1"/>
    <xf numFmtId="0" fontId="11" fillId="0" borderId="0" xfId="0" applyFont="1"/>
    <xf numFmtId="0" fontId="11" fillId="0" borderId="0" xfId="0" applyFont="1" applyFill="1"/>
    <xf numFmtId="0" fontId="11" fillId="0" borderId="0" xfId="0" applyFont="1" applyAlignment="1"/>
    <xf numFmtId="0" fontId="18" fillId="0" borderId="0" xfId="0" applyFont="1" applyAlignment="1">
      <alignment horizontal="left" wrapText="1" indent="1"/>
    </xf>
    <xf numFmtId="174" fontId="9" fillId="0" borderId="6" xfId="0" applyNumberFormat="1" applyFont="1" applyFill="1" applyBorder="1"/>
    <xf numFmtId="174" fontId="9" fillId="0" borderId="1" xfId="0" applyNumberFormat="1" applyFont="1" applyFill="1" applyBorder="1"/>
    <xf numFmtId="174" fontId="9" fillId="0" borderId="2" xfId="0" applyNumberFormat="1" applyFont="1" applyFill="1" applyBorder="1"/>
    <xf numFmtId="181" fontId="19" fillId="2" borderId="24" xfId="0" applyNumberFormat="1" applyFont="1" applyFill="1" applyBorder="1"/>
    <xf numFmtId="0" fontId="18" fillId="0" borderId="0" xfId="0" applyFont="1"/>
    <xf numFmtId="181" fontId="9" fillId="0" borderId="0" xfId="0" applyNumberFormat="1" applyFont="1"/>
    <xf numFmtId="176" fontId="9" fillId="0" borderId="0" xfId="0" applyNumberFormat="1" applyFont="1"/>
    <xf numFmtId="174" fontId="9" fillId="0" borderId="7" xfId="0" applyNumberFormat="1" applyFont="1" applyFill="1" applyBorder="1"/>
    <xf numFmtId="174" fontId="9" fillId="0" borderId="0" xfId="0" applyNumberFormat="1" applyFont="1" applyFill="1" applyBorder="1"/>
    <xf numFmtId="174" fontId="9" fillId="0" borderId="3" xfId="0" applyNumberFormat="1" applyFont="1" applyFill="1" applyBorder="1"/>
    <xf numFmtId="181" fontId="19" fillId="2" borderId="25" xfId="0" applyNumberFormat="1" applyFont="1" applyFill="1" applyBorder="1"/>
    <xf numFmtId="174" fontId="9" fillId="0" borderId="8" xfId="0" applyNumberFormat="1" applyFont="1" applyFill="1" applyBorder="1"/>
    <xf numFmtId="174" fontId="9" fillId="0" borderId="4" xfId="0" applyNumberFormat="1" applyFont="1" applyFill="1" applyBorder="1"/>
    <xf numFmtId="174" fontId="9" fillId="0" borderId="5" xfId="0" applyNumberFormat="1" applyFont="1" applyFill="1" applyBorder="1"/>
    <xf numFmtId="0" fontId="19" fillId="0" borderId="0" xfId="0" applyFont="1"/>
    <xf numFmtId="0" fontId="19" fillId="0" borderId="0" xfId="0" applyFont="1" applyFill="1"/>
    <xf numFmtId="174" fontId="9" fillId="0" borderId="6" xfId="0" applyNumberFormat="1" applyFont="1" applyBorder="1"/>
    <xf numFmtId="174" fontId="9" fillId="0" borderId="1" xfId="0" applyNumberFormat="1" applyFont="1" applyBorder="1"/>
    <xf numFmtId="174" fontId="9" fillId="0" borderId="2" xfId="0" applyNumberFormat="1" applyFont="1" applyBorder="1"/>
    <xf numFmtId="174" fontId="9" fillId="0" borderId="7" xfId="0" applyNumberFormat="1" applyFont="1" applyBorder="1"/>
    <xf numFmtId="174" fontId="9" fillId="0" borderId="3" xfId="0" applyNumberFormat="1" applyFont="1" applyBorder="1"/>
    <xf numFmtId="174" fontId="9" fillId="0" borderId="0" xfId="0" applyNumberFormat="1" applyFont="1" applyBorder="1"/>
    <xf numFmtId="174" fontId="9" fillId="0" borderId="8" xfId="0" applyNumberFormat="1" applyFont="1" applyBorder="1"/>
    <xf numFmtId="174" fontId="9" fillId="0" borderId="4" xfId="0" applyNumberFormat="1" applyFont="1" applyBorder="1"/>
    <xf numFmtId="174" fontId="9" fillId="0" borderId="5" xfId="0" applyNumberFormat="1" applyFont="1" applyBorder="1"/>
    <xf numFmtId="0" fontId="18" fillId="0" borderId="0" xfId="0" applyFont="1" applyFill="1" applyBorder="1" applyAlignment="1">
      <alignment horizontal="left" wrapText="1" indent="1"/>
    </xf>
    <xf numFmtId="181" fontId="19" fillId="2" borderId="26" xfId="0" applyNumberFormat="1" applyFont="1" applyFill="1" applyBorder="1"/>
    <xf numFmtId="181" fontId="19" fillId="2" borderId="18" xfId="0" applyNumberFormat="1" applyFont="1" applyFill="1" applyBorder="1"/>
    <xf numFmtId="181" fontId="19" fillId="2" borderId="20" xfId="0" applyNumberFormat="1" applyFont="1" applyFill="1" applyBorder="1"/>
    <xf numFmtId="0" fontId="18" fillId="0" borderId="0" xfId="0" applyFont="1" applyAlignment="1">
      <alignment horizontal="left" indent="1"/>
    </xf>
    <xf numFmtId="0" fontId="11" fillId="0" borderId="6" xfId="0" applyFont="1" applyBorder="1"/>
    <xf numFmtId="0" fontId="11" fillId="0" borderId="1" xfId="0" applyFont="1" applyBorder="1"/>
    <xf numFmtId="190" fontId="19" fillId="2" borderId="24" xfId="0" applyNumberFormat="1" applyFont="1" applyFill="1" applyBorder="1"/>
    <xf numFmtId="0" fontId="11" fillId="0" borderId="7" xfId="0" applyFont="1" applyBorder="1"/>
    <xf numFmtId="0" fontId="11" fillId="0" borderId="0" xfId="0" applyFont="1" applyBorder="1"/>
    <xf numFmtId="190" fontId="19" fillId="2" borderId="25" xfId="0" applyNumberFormat="1" applyFont="1" applyFill="1" applyBorder="1"/>
    <xf numFmtId="190" fontId="19" fillId="2" borderId="26" xfId="0" applyNumberFormat="1" applyFont="1" applyFill="1" applyBorder="1"/>
    <xf numFmtId="0" fontId="20" fillId="0" borderId="0" xfId="0" applyFont="1" applyFill="1" applyBorder="1"/>
    <xf numFmtId="9" fontId="18" fillId="0" borderId="0" xfId="2" applyFont="1" applyFill="1" applyBorder="1"/>
    <xf numFmtId="0" fontId="21" fillId="0" borderId="0" xfId="0" applyFont="1"/>
    <xf numFmtId="0" fontId="10" fillId="0" borderId="0" xfId="0" applyFont="1"/>
    <xf numFmtId="174" fontId="20" fillId="0" borderId="0" xfId="0" applyNumberFormat="1" applyFont="1" applyFill="1" applyBorder="1"/>
    <xf numFmtId="176" fontId="22" fillId="0" borderId="0" xfId="0" applyNumberFormat="1" applyFont="1" applyFill="1" applyBorder="1"/>
    <xf numFmtId="0" fontId="18" fillId="0" borderId="0" xfId="0" applyFont="1" applyFill="1"/>
    <xf numFmtId="0" fontId="23" fillId="0" borderId="35" xfId="1" applyFont="1"/>
    <xf numFmtId="181" fontId="11" fillId="0" borderId="0" xfId="0" applyNumberFormat="1" applyFont="1"/>
    <xf numFmtId="181" fontId="23" fillId="0" borderId="35" xfId="1" applyNumberFormat="1" applyFont="1"/>
    <xf numFmtId="181" fontId="11" fillId="0" borderId="0" xfId="0" applyNumberFormat="1" applyFont="1" applyFill="1"/>
    <xf numFmtId="182" fontId="9" fillId="0" borderId="0" xfId="0" applyNumberFormat="1" applyFont="1"/>
    <xf numFmtId="174" fontId="9" fillId="4" borderId="0" xfId="0" applyNumberFormat="1" applyFont="1" applyFill="1" applyBorder="1"/>
    <xf numFmtId="181" fontId="20" fillId="4" borderId="13" xfId="0" applyNumberFormat="1" applyFont="1" applyFill="1" applyBorder="1"/>
    <xf numFmtId="0" fontId="24" fillId="0" borderId="0" xfId="0" applyFont="1"/>
    <xf numFmtId="0" fontId="14" fillId="0" borderId="0" xfId="0" applyFont="1"/>
    <xf numFmtId="0" fontId="14" fillId="0" borderId="0" xfId="0" applyFont="1" applyFill="1"/>
    <xf numFmtId="174" fontId="20" fillId="4" borderId="10" xfId="0" applyNumberFormat="1" applyFont="1" applyFill="1" applyBorder="1"/>
    <xf numFmtId="174" fontId="20" fillId="4" borderId="30" xfId="0" applyNumberFormat="1" applyFont="1" applyFill="1" applyBorder="1"/>
    <xf numFmtId="176" fontId="22" fillId="4" borderId="31" xfId="0" applyNumberFormat="1" applyFont="1" applyFill="1" applyBorder="1"/>
    <xf numFmtId="0" fontId="11" fillId="4" borderId="0" xfId="0" applyFont="1" applyFill="1" applyBorder="1"/>
    <xf numFmtId="174" fontId="11" fillId="4" borderId="0" xfId="0" applyNumberFormat="1" applyFont="1" applyFill="1" applyBorder="1"/>
    <xf numFmtId="181" fontId="17" fillId="4" borderId="13" xfId="0" applyNumberFormat="1" applyFont="1" applyFill="1" applyBorder="1"/>
    <xf numFmtId="190" fontId="20" fillId="4" borderId="26" xfId="0" applyNumberFormat="1" applyFont="1" applyFill="1" applyBorder="1"/>
    <xf numFmtId="0" fontId="18" fillId="4" borderId="0" xfId="0" applyFont="1" applyFill="1" applyBorder="1"/>
    <xf numFmtId="181" fontId="20" fillId="4" borderId="26" xfId="0" applyNumberFormat="1" applyFont="1" applyFill="1" applyBorder="1"/>
    <xf numFmtId="0" fontId="15" fillId="0" borderId="0" xfId="0" applyFont="1"/>
    <xf numFmtId="0" fontId="25" fillId="0" borderId="0" xfId="0" applyFont="1" applyFill="1" applyBorder="1"/>
    <xf numFmtId="0" fontId="26" fillId="0" borderId="0" xfId="0" applyFont="1"/>
    <xf numFmtId="0" fontId="26" fillId="0" borderId="0" xfId="0" applyFont="1" applyAlignment="1">
      <alignment horizontal="left"/>
    </xf>
    <xf numFmtId="0" fontId="13" fillId="0" borderId="0" xfId="0" applyFont="1"/>
    <xf numFmtId="0" fontId="27" fillId="0" borderId="0" xfId="0" applyFont="1"/>
    <xf numFmtId="0" fontId="14" fillId="0" borderId="16" xfId="0" applyFont="1" applyBorder="1" applyAlignment="1">
      <alignment horizontal="left"/>
    </xf>
    <xf numFmtId="0" fontId="27" fillId="0" borderId="17" xfId="0" applyFont="1" applyBorder="1"/>
    <xf numFmtId="0" fontId="14" fillId="0" borderId="19" xfId="0" applyFont="1" applyBorder="1" applyAlignment="1">
      <alignment horizontal="left"/>
    </xf>
    <xf numFmtId="0" fontId="27" fillId="0" borderId="0" xfId="0" applyFont="1" applyBorder="1"/>
    <xf numFmtId="14" fontId="14" fillId="0" borderId="19" xfId="0" applyNumberFormat="1" applyFont="1" applyBorder="1" applyAlignment="1">
      <alignment horizontal="left"/>
    </xf>
    <xf numFmtId="0" fontId="14" fillId="0" borderId="21" xfId="0" applyFont="1" applyBorder="1" applyAlignment="1">
      <alignment horizontal="left"/>
    </xf>
    <xf numFmtId="0" fontId="27" fillId="0" borderId="22" xfId="0" applyFont="1" applyBorder="1"/>
    <xf numFmtId="0" fontId="11" fillId="0" borderId="0" xfId="0" applyFont="1" applyFill="1" applyBorder="1" applyAlignment="1">
      <alignment horizontal="left"/>
    </xf>
    <xf numFmtId="0" fontId="9" fillId="0" borderId="0" xfId="0" applyFont="1" applyFill="1" applyBorder="1"/>
    <xf numFmtId="0" fontId="9" fillId="0" borderId="0" xfId="0" applyFont="1" applyAlignment="1">
      <alignment horizontal="right"/>
    </xf>
    <xf numFmtId="0" fontId="14" fillId="4" borderId="6" xfId="0" applyFont="1" applyFill="1" applyBorder="1" applyAlignment="1">
      <alignment horizontal="left"/>
    </xf>
    <xf numFmtId="0" fontId="14" fillId="4" borderId="24" xfId="0" applyFont="1" applyFill="1" applyBorder="1" applyAlignment="1">
      <alignment horizontal="left"/>
    </xf>
    <xf numFmtId="0" fontId="14" fillId="4" borderId="7" xfId="0" applyFont="1" applyFill="1" applyBorder="1" applyAlignment="1">
      <alignment horizontal="left"/>
    </xf>
    <xf numFmtId="0" fontId="14" fillId="4" borderId="25" xfId="0" applyFont="1" applyFill="1" applyBorder="1" applyAlignment="1">
      <alignment horizontal="left"/>
    </xf>
    <xf numFmtId="14" fontId="14" fillId="4" borderId="25" xfId="0" applyNumberFormat="1" applyFont="1" applyFill="1" applyBorder="1" applyAlignment="1">
      <alignment horizontal="left"/>
    </xf>
    <xf numFmtId="0" fontId="14" fillId="4" borderId="8" xfId="0" applyFont="1" applyFill="1" applyBorder="1" applyAlignment="1">
      <alignment horizontal="left"/>
    </xf>
    <xf numFmtId="0" fontId="14" fillId="4" borderId="26" xfId="0" applyFont="1" applyFill="1" applyBorder="1" applyAlignment="1">
      <alignment horizontal="left"/>
    </xf>
    <xf numFmtId="0" fontId="14" fillId="0" borderId="0" xfId="0" applyFont="1" applyFill="1" applyBorder="1" applyAlignment="1">
      <alignment horizontal="left"/>
    </xf>
    <xf numFmtId="0" fontId="9" fillId="4" borderId="10" xfId="0" applyFont="1" applyFill="1" applyBorder="1"/>
    <xf numFmtId="0" fontId="9" fillId="4" borderId="6" xfId="0" applyNumberFormat="1"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9" fillId="4" borderId="2" xfId="0" applyNumberFormat="1" applyFont="1" applyFill="1" applyBorder="1" applyAlignment="1">
      <alignment horizontal="left" vertical="top" wrapText="1"/>
    </xf>
    <xf numFmtId="0" fontId="9" fillId="4" borderId="7" xfId="0" applyNumberFormat="1" applyFont="1" applyFill="1" applyBorder="1" applyAlignment="1">
      <alignment horizontal="left" vertical="top" wrapText="1"/>
    </xf>
    <xf numFmtId="0" fontId="9" fillId="4" borderId="0" xfId="0" applyNumberFormat="1" applyFont="1" applyFill="1" applyBorder="1" applyAlignment="1">
      <alignment horizontal="left" vertical="top" wrapText="1"/>
    </xf>
    <xf numFmtId="0" fontId="9" fillId="4" borderId="3" xfId="0" applyNumberFormat="1" applyFont="1" applyFill="1" applyBorder="1" applyAlignment="1">
      <alignment horizontal="left" vertical="top" wrapText="1"/>
    </xf>
    <xf numFmtId="0" fontId="9" fillId="4" borderId="8" xfId="0" applyNumberFormat="1" applyFont="1" applyFill="1" applyBorder="1" applyAlignment="1">
      <alignment horizontal="left" vertical="top" wrapText="1"/>
    </xf>
    <xf numFmtId="0" fontId="9" fillId="4" borderId="4" xfId="0" applyNumberFormat="1" applyFont="1" applyFill="1" applyBorder="1" applyAlignment="1">
      <alignment horizontal="left" vertical="top" wrapText="1"/>
    </xf>
    <xf numFmtId="0" fontId="9" fillId="4" borderId="5" xfId="0" applyNumberFormat="1" applyFont="1" applyFill="1" applyBorder="1" applyAlignment="1">
      <alignment horizontal="left" vertical="top" wrapText="1"/>
    </xf>
    <xf numFmtId="0" fontId="10" fillId="4" borderId="10" xfId="0" applyFont="1" applyFill="1" applyBorder="1"/>
    <xf numFmtId="0" fontId="11" fillId="0" borderId="0" xfId="0" applyFont="1" applyAlignment="1">
      <alignment horizontal="left"/>
    </xf>
    <xf numFmtId="0" fontId="9" fillId="0" borderId="0" xfId="0" applyFont="1" applyAlignment="1">
      <alignment horizontal="left"/>
    </xf>
    <xf numFmtId="0" fontId="28" fillId="0" borderId="0" xfId="0" applyFont="1"/>
    <xf numFmtId="0" fontId="9" fillId="0" borderId="0" xfId="0" applyFont="1" applyFill="1"/>
    <xf numFmtId="14" fontId="9" fillId="0" borderId="0" xfId="0" applyNumberFormat="1" applyFont="1" applyBorder="1" applyAlignment="1"/>
    <xf numFmtId="14" fontId="9" fillId="0" borderId="0" xfId="0" applyNumberFormat="1" applyFont="1" applyBorder="1" applyAlignment="1">
      <alignment horizontal="center"/>
    </xf>
    <xf numFmtId="14" fontId="9" fillId="0" borderId="0" xfId="0" applyNumberFormat="1" applyFont="1" applyFill="1" applyBorder="1" applyAlignment="1">
      <alignment horizontal="center"/>
    </xf>
    <xf numFmtId="0" fontId="29" fillId="0" borderId="22" xfId="0" applyFont="1" applyBorder="1" applyAlignment="1"/>
    <xf numFmtId="0" fontId="29" fillId="0" borderId="22" xfId="0" applyFont="1" applyFill="1" applyBorder="1" applyAlignment="1"/>
    <xf numFmtId="0" fontId="11" fillId="0" borderId="22" xfId="0" applyFont="1" applyBorder="1"/>
    <xf numFmtId="0" fontId="29" fillId="0" borderId="0" xfId="0" applyFont="1" applyFill="1" applyAlignment="1"/>
    <xf numFmtId="0" fontId="29" fillId="0" borderId="0" xfId="0" applyFont="1" applyAlignment="1"/>
    <xf numFmtId="0" fontId="28" fillId="0" borderId="0" xfId="0" applyFont="1" applyAlignment="1">
      <alignment horizontal="left"/>
    </xf>
    <xf numFmtId="0" fontId="11" fillId="0" borderId="0" xfId="0" applyFont="1" applyAlignment="1">
      <alignment horizontal="center"/>
    </xf>
    <xf numFmtId="0" fontId="30" fillId="0" borderId="36" xfId="3" applyFont="1" applyFill="1"/>
    <xf numFmtId="0" fontId="30" fillId="0" borderId="36" xfId="3" applyFont="1"/>
    <xf numFmtId="0" fontId="29" fillId="0" borderId="0" xfId="0" applyFont="1" applyFill="1" applyAlignment="1">
      <alignment horizontal="left"/>
    </xf>
    <xf numFmtId="0" fontId="28" fillId="0" borderId="0" xfId="0" applyFont="1" applyFill="1" applyAlignment="1">
      <alignment horizontal="left"/>
    </xf>
    <xf numFmtId="49" fontId="21" fillId="0" borderId="0" xfId="0" applyNumberFormat="1" applyFont="1" applyFill="1"/>
    <xf numFmtId="0" fontId="21" fillId="0" borderId="0" xfId="0" applyFont="1" applyFill="1"/>
    <xf numFmtId="0" fontId="28" fillId="0" borderId="0" xfId="0" applyFont="1" applyFill="1"/>
    <xf numFmtId="0" fontId="31" fillId="0" borderId="0" xfId="0" applyFont="1" applyFill="1"/>
    <xf numFmtId="0" fontId="14" fillId="0" borderId="0" xfId="0" applyFont="1" applyAlignment="1">
      <alignment horizontal="left"/>
    </xf>
    <xf numFmtId="0" fontId="15" fillId="0" borderId="0" xfId="0" applyFont="1" applyAlignment="1">
      <alignment horizontal="center"/>
    </xf>
    <xf numFmtId="0" fontId="27" fillId="4" borderId="1" xfId="0" applyFont="1" applyFill="1" applyBorder="1"/>
    <xf numFmtId="0" fontId="27" fillId="4" borderId="2" xfId="0" applyFont="1" applyFill="1" applyBorder="1"/>
    <xf numFmtId="0" fontId="27" fillId="4" borderId="0" xfId="0" applyFont="1" applyFill="1" applyBorder="1"/>
    <xf numFmtId="0" fontId="27" fillId="4" borderId="3" xfId="0" applyFont="1" applyFill="1" applyBorder="1"/>
    <xf numFmtId="14" fontId="14" fillId="4" borderId="7" xfId="0" applyNumberFormat="1" applyFont="1" applyFill="1" applyBorder="1" applyAlignment="1">
      <alignment horizontal="left" wrapText="1"/>
    </xf>
    <xf numFmtId="0" fontId="27" fillId="4" borderId="4" xfId="0" applyFont="1" applyFill="1" applyBorder="1"/>
    <xf numFmtId="0" fontId="27" fillId="4" borderId="5" xfId="0" applyFont="1" applyFill="1" applyBorder="1"/>
    <xf numFmtId="0" fontId="15" fillId="0" borderId="0" xfId="0" applyFont="1" applyBorder="1" applyAlignment="1">
      <alignment horizontal="left"/>
    </xf>
    <xf numFmtId="49" fontId="9" fillId="0" borderId="14" xfId="0" applyNumberFormat="1" applyFont="1" applyBorder="1" applyAlignment="1">
      <alignment wrapText="1"/>
    </xf>
    <xf numFmtId="49" fontId="9" fillId="0" borderId="10" xfId="0" applyNumberFormat="1" applyFont="1" applyBorder="1" applyAlignment="1">
      <alignment wrapText="1"/>
    </xf>
    <xf numFmtId="0" fontId="11" fillId="4" borderId="27" xfId="0" applyFont="1" applyFill="1" applyBorder="1"/>
    <xf numFmtId="0" fontId="11" fillId="4" borderId="13" xfId="0" applyFont="1" applyFill="1" applyBorder="1"/>
    <xf numFmtId="0" fontId="11" fillId="4" borderId="28" xfId="0" applyFont="1" applyFill="1" applyBorder="1"/>
    <xf numFmtId="0" fontId="9" fillId="0" borderId="0" xfId="0" applyFont="1" applyAlignment="1">
      <alignment shrinkToFit="1"/>
    </xf>
    <xf numFmtId="0" fontId="9" fillId="0" borderId="0" xfId="0" applyFont="1" applyFill="1" applyAlignment="1">
      <alignment shrinkToFit="1"/>
    </xf>
    <xf numFmtId="0" fontId="30" fillId="0" borderId="36" xfId="3" applyFont="1" applyAlignment="1">
      <alignment shrinkToFit="1"/>
    </xf>
    <xf numFmtId="0" fontId="30" fillId="0" borderId="36" xfId="3" applyFont="1" applyFill="1" applyAlignment="1">
      <alignment shrinkToFit="1"/>
    </xf>
    <xf numFmtId="0" fontId="29" fillId="0" borderId="0" xfId="0" applyFont="1" applyAlignment="1">
      <alignment horizontal="left"/>
    </xf>
    <xf numFmtId="0" fontId="31" fillId="0" borderId="0" xfId="0" applyFont="1"/>
    <xf numFmtId="0" fontId="11" fillId="0" borderId="0" xfId="0" applyFont="1" applyAlignment="1">
      <alignment horizontal="center"/>
    </xf>
    <xf numFmtId="0" fontId="15" fillId="0" borderId="0" xfId="0" applyFont="1" applyAlignment="1">
      <alignment horizontal="left"/>
    </xf>
    <xf numFmtId="0" fontId="24" fillId="0" borderId="36" xfId="3" applyFont="1" applyAlignment="1">
      <alignment horizontal="left"/>
    </xf>
    <xf numFmtId="0" fontId="24" fillId="0" borderId="36" xfId="3" applyFont="1" applyAlignment="1">
      <alignment shrinkToFit="1"/>
    </xf>
  </cellXfs>
  <cellStyles count="4">
    <cellStyle name="Linked Cell" xfId="1" builtinId="24"/>
    <cellStyle name="Normal" xfId="0" builtinId="0"/>
    <cellStyle name="Percent" xfId="2" builtinId="5"/>
    <cellStyle name="Total" xfId="3"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0</xdr:col>
      <xdr:colOff>2466975</xdr:colOff>
      <xdr:row>0</xdr:row>
      <xdr:rowOff>523875</xdr:rowOff>
    </xdr:to>
    <xdr:pic>
      <xdr:nvPicPr>
        <xdr:cNvPr id="318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7150"/>
          <a:ext cx="2457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161925</xdr:rowOff>
    </xdr:from>
    <xdr:to>
      <xdr:col>0</xdr:col>
      <xdr:colOff>1914525</xdr:colOff>
      <xdr:row>1</xdr:row>
      <xdr:rowOff>161925</xdr:rowOff>
    </xdr:to>
    <xdr:pic>
      <xdr:nvPicPr>
        <xdr:cNvPr id="535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23850"/>
          <a:ext cx="1905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xdr:row>
      <xdr:rowOff>161925</xdr:rowOff>
    </xdr:from>
    <xdr:to>
      <xdr:col>0</xdr:col>
      <xdr:colOff>1914525</xdr:colOff>
      <xdr:row>1</xdr:row>
      <xdr:rowOff>161925</xdr:rowOff>
    </xdr:to>
    <xdr:pic>
      <xdr:nvPicPr>
        <xdr:cNvPr id="535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23850"/>
          <a:ext cx="1905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workbookViewId="0">
      <selection activeCell="J40" sqref="J40"/>
    </sheetView>
  </sheetViews>
  <sheetFormatPr defaultRowHeight="13.5" x14ac:dyDescent="0.25"/>
  <cols>
    <col min="1" max="1" width="10.140625" style="29" customWidth="1"/>
    <col min="2" max="2" width="37" style="29" customWidth="1"/>
    <col min="3" max="3" width="13.140625" style="29" customWidth="1"/>
    <col min="4" max="10" width="9.140625" style="29"/>
    <col min="11" max="11" width="4.42578125" style="29" customWidth="1"/>
    <col min="12" max="16384" width="9.140625" style="29"/>
  </cols>
  <sheetData>
    <row r="1" spans="1:24" ht="46.5" customHeight="1" x14ac:dyDescent="0.25">
      <c r="A1" s="27"/>
      <c r="B1" s="27"/>
      <c r="C1" s="27"/>
      <c r="D1" s="27"/>
      <c r="E1" s="27"/>
      <c r="F1" s="27"/>
      <c r="G1" s="27"/>
      <c r="H1" s="28"/>
      <c r="I1" s="28"/>
      <c r="J1" s="28"/>
      <c r="K1" s="28"/>
      <c r="L1" s="28"/>
      <c r="M1" s="28"/>
      <c r="N1" s="28"/>
      <c r="O1" s="28"/>
      <c r="P1" s="28"/>
      <c r="Q1" s="28"/>
      <c r="R1" s="28"/>
      <c r="S1" s="28"/>
      <c r="T1" s="28"/>
      <c r="U1" s="28"/>
      <c r="V1" s="28"/>
      <c r="W1" s="28"/>
      <c r="X1" s="28"/>
    </row>
    <row r="2" spans="1:24" ht="46.5" customHeight="1" thickBot="1" x14ac:dyDescent="0.4">
      <c r="A2" s="46" t="s">
        <v>22</v>
      </c>
      <c r="B2" s="46"/>
      <c r="C2" s="46"/>
      <c r="D2" s="46"/>
      <c r="E2" s="46"/>
      <c r="F2" s="46"/>
      <c r="G2" s="46"/>
      <c r="H2" s="28"/>
      <c r="I2" s="28"/>
      <c r="J2" s="28"/>
      <c r="K2" s="28"/>
      <c r="L2" s="28"/>
      <c r="M2" s="28"/>
      <c r="N2" s="28"/>
      <c r="O2" s="28"/>
      <c r="P2" s="28"/>
      <c r="Q2" s="28"/>
      <c r="R2" s="28"/>
      <c r="S2" s="28"/>
      <c r="T2" s="28"/>
      <c r="U2" s="28"/>
      <c r="V2" s="28"/>
      <c r="W2" s="28"/>
      <c r="X2" s="28"/>
    </row>
    <row r="3" spans="1:24" ht="30" customHeight="1" x14ac:dyDescent="0.25">
      <c r="A3" s="47" t="s">
        <v>23</v>
      </c>
      <c r="B3" s="30" t="s">
        <v>133</v>
      </c>
      <c r="C3" s="27"/>
      <c r="D3" s="27"/>
      <c r="E3" s="27"/>
      <c r="F3" s="27"/>
      <c r="G3" s="27"/>
      <c r="H3" s="28"/>
      <c r="I3" s="28"/>
      <c r="J3" s="28"/>
      <c r="K3" s="28"/>
      <c r="L3" s="28"/>
      <c r="M3" s="28"/>
      <c r="N3" s="28"/>
      <c r="O3" s="28"/>
      <c r="P3" s="28"/>
      <c r="Q3" s="28"/>
      <c r="R3" s="28"/>
      <c r="S3" s="28"/>
      <c r="T3" s="28"/>
      <c r="U3" s="28"/>
      <c r="V3" s="28"/>
      <c r="W3" s="28"/>
      <c r="X3" s="28"/>
    </row>
    <row r="4" spans="1:24" x14ac:dyDescent="0.25">
      <c r="A4" s="48" t="s">
        <v>24</v>
      </c>
      <c r="B4" s="31" t="s">
        <v>134</v>
      </c>
      <c r="C4" s="27"/>
      <c r="D4" s="27"/>
      <c r="E4" s="27"/>
      <c r="F4" s="27"/>
      <c r="G4" s="27"/>
      <c r="H4" s="28"/>
      <c r="I4" s="28"/>
      <c r="J4" s="28"/>
      <c r="K4" s="28"/>
    </row>
    <row r="5" spans="1:24" x14ac:dyDescent="0.25">
      <c r="A5" s="48" t="s">
        <v>25</v>
      </c>
      <c r="B5" s="32" t="s">
        <v>135</v>
      </c>
      <c r="C5" s="27"/>
      <c r="D5" s="27"/>
      <c r="E5" s="27"/>
      <c r="F5" s="27"/>
      <c r="G5" s="27"/>
      <c r="H5" s="28"/>
      <c r="I5" s="28"/>
      <c r="J5" s="28"/>
      <c r="K5" s="28"/>
    </row>
    <row r="6" spans="1:24" ht="14.25" thickBot="1" x14ac:dyDescent="0.3">
      <c r="A6" s="49" t="s">
        <v>26</v>
      </c>
      <c r="B6" s="33" t="s">
        <v>136</v>
      </c>
      <c r="C6" s="27"/>
      <c r="D6" s="27"/>
      <c r="E6" s="27"/>
      <c r="F6" s="27"/>
      <c r="G6" s="27"/>
      <c r="H6" s="28"/>
      <c r="I6" s="28"/>
      <c r="J6" s="28"/>
      <c r="K6" s="28"/>
    </row>
    <row r="7" spans="1:24" x14ac:dyDescent="0.25">
      <c r="A7" s="27"/>
      <c r="B7" s="27"/>
      <c r="C7" s="27"/>
      <c r="D7" s="27"/>
      <c r="E7" s="27"/>
      <c r="F7" s="27"/>
      <c r="G7" s="27"/>
      <c r="H7" s="28"/>
      <c r="I7" s="28"/>
      <c r="J7" s="28"/>
      <c r="K7" s="28"/>
    </row>
    <row r="8" spans="1:24" ht="16.5" thickBot="1" x14ac:dyDescent="0.3">
      <c r="A8" s="50" t="s">
        <v>19</v>
      </c>
      <c r="B8" s="50"/>
      <c r="C8" s="27"/>
      <c r="D8" s="27"/>
      <c r="E8" s="27"/>
      <c r="F8" s="27"/>
      <c r="G8" s="27"/>
      <c r="H8" s="34"/>
      <c r="I8" s="34"/>
      <c r="J8" s="34"/>
      <c r="K8" s="34"/>
    </row>
    <row r="9" spans="1:24" ht="14.25" thickBot="1" x14ac:dyDescent="0.3">
      <c r="A9" s="51" t="s">
        <v>20</v>
      </c>
      <c r="B9" s="51" t="s">
        <v>21</v>
      </c>
      <c r="C9" s="51" t="s">
        <v>27</v>
      </c>
      <c r="D9" s="35"/>
      <c r="E9" s="36"/>
      <c r="F9" s="36"/>
      <c r="G9" s="36"/>
      <c r="H9" s="28"/>
      <c r="I9" s="28"/>
      <c r="J9" s="28"/>
      <c r="K9" s="28"/>
    </row>
    <row r="10" spans="1:24" x14ac:dyDescent="0.25">
      <c r="A10" s="37">
        <v>1</v>
      </c>
      <c r="B10" s="38" t="s">
        <v>51</v>
      </c>
      <c r="C10" s="39" t="s">
        <v>52</v>
      </c>
      <c r="D10" s="35"/>
      <c r="E10" s="36"/>
      <c r="F10" s="36"/>
      <c r="G10" s="36"/>
      <c r="H10" s="28"/>
      <c r="I10" s="28"/>
      <c r="J10" s="28"/>
      <c r="K10" s="28"/>
    </row>
    <row r="11" spans="1:24" x14ac:dyDescent="0.25">
      <c r="A11" s="40" t="s">
        <v>105</v>
      </c>
      <c r="B11" s="41" t="s">
        <v>106</v>
      </c>
      <c r="C11" s="42" t="s">
        <v>52</v>
      </c>
      <c r="D11" s="35"/>
      <c r="E11" s="36"/>
      <c r="F11" s="36"/>
      <c r="G11" s="36"/>
      <c r="H11" s="28"/>
      <c r="I11" s="28"/>
      <c r="J11" s="28"/>
      <c r="K11" s="28"/>
    </row>
    <row r="12" spans="1:24" x14ac:dyDescent="0.25">
      <c r="A12" s="40" t="s">
        <v>107</v>
      </c>
      <c r="B12" s="41" t="s">
        <v>108</v>
      </c>
      <c r="C12" s="42" t="s">
        <v>52</v>
      </c>
      <c r="D12" s="35"/>
      <c r="E12" s="36"/>
      <c r="F12" s="36"/>
      <c r="G12" s="36"/>
      <c r="H12" s="28"/>
      <c r="I12" s="28"/>
      <c r="J12" s="28"/>
      <c r="K12" s="28"/>
    </row>
    <row r="13" spans="1:24" x14ac:dyDescent="0.25">
      <c r="A13" s="40" t="s">
        <v>137</v>
      </c>
      <c r="B13" s="41" t="s">
        <v>138</v>
      </c>
      <c r="C13" s="42" t="s">
        <v>52</v>
      </c>
      <c r="D13" s="35"/>
      <c r="E13" s="36"/>
      <c r="F13" s="36"/>
      <c r="G13" s="36"/>
      <c r="H13" s="28"/>
      <c r="I13" s="28"/>
      <c r="J13" s="28"/>
      <c r="K13" s="28"/>
    </row>
    <row r="14" spans="1:24" x14ac:dyDescent="0.25">
      <c r="A14" s="40"/>
      <c r="B14" s="41"/>
      <c r="C14" s="42"/>
      <c r="D14" s="35"/>
      <c r="E14" s="36"/>
      <c r="F14" s="36"/>
      <c r="G14" s="36"/>
      <c r="H14" s="28"/>
      <c r="I14" s="28"/>
      <c r="J14" s="28"/>
      <c r="K14" s="28"/>
    </row>
    <row r="15" spans="1:24" x14ac:dyDescent="0.25">
      <c r="A15" s="40"/>
      <c r="B15" s="41"/>
      <c r="C15" s="42"/>
      <c r="D15" s="35"/>
      <c r="E15" s="36"/>
      <c r="F15" s="36"/>
      <c r="G15" s="36"/>
      <c r="H15" s="28"/>
      <c r="I15" s="28"/>
      <c r="J15" s="28"/>
      <c r="K15" s="28"/>
    </row>
    <row r="16" spans="1:24" x14ac:dyDescent="0.25">
      <c r="A16" s="40"/>
      <c r="B16" s="41"/>
      <c r="C16" s="42"/>
      <c r="D16" s="35"/>
      <c r="E16" s="36"/>
      <c r="F16" s="36"/>
      <c r="G16" s="36"/>
      <c r="H16" s="28"/>
      <c r="I16" s="28"/>
      <c r="J16" s="28"/>
      <c r="K16" s="28"/>
    </row>
    <row r="17" spans="1:11" x14ac:dyDescent="0.25">
      <c r="A17" s="40"/>
      <c r="B17" s="41"/>
      <c r="C17" s="42"/>
      <c r="D17" s="35"/>
      <c r="E17" s="36"/>
      <c r="F17" s="36"/>
      <c r="G17" s="36"/>
      <c r="H17" s="28"/>
      <c r="I17" s="28"/>
      <c r="J17" s="28"/>
      <c r="K17" s="28"/>
    </row>
    <row r="18" spans="1:11" x14ac:dyDescent="0.25">
      <c r="A18" s="40"/>
      <c r="B18" s="41"/>
      <c r="C18" s="42"/>
      <c r="D18" s="35"/>
      <c r="E18" s="36"/>
      <c r="F18" s="36"/>
      <c r="G18" s="36"/>
      <c r="H18" s="28"/>
      <c r="I18" s="28"/>
      <c r="J18" s="28"/>
      <c r="K18" s="28"/>
    </row>
    <row r="19" spans="1:11" x14ac:dyDescent="0.25">
      <c r="A19" s="40"/>
      <c r="B19" s="41"/>
      <c r="C19" s="42"/>
      <c r="D19" s="35"/>
      <c r="E19" s="36"/>
      <c r="F19" s="36"/>
      <c r="G19" s="36"/>
      <c r="H19" s="28"/>
      <c r="I19" s="28"/>
      <c r="J19" s="28"/>
      <c r="K19" s="28"/>
    </row>
    <row r="20" spans="1:11" x14ac:dyDescent="0.25">
      <c r="A20" s="40"/>
      <c r="B20" s="41"/>
      <c r="C20" s="42"/>
      <c r="D20" s="35"/>
      <c r="E20" s="36"/>
      <c r="F20" s="36"/>
      <c r="G20" s="36"/>
      <c r="H20" s="28"/>
      <c r="I20" s="28"/>
      <c r="J20" s="28"/>
      <c r="K20" s="28"/>
    </row>
    <row r="21" spans="1:11" x14ac:dyDescent="0.25">
      <c r="A21" s="40"/>
      <c r="B21" s="41"/>
      <c r="C21" s="42"/>
      <c r="D21" s="35"/>
      <c r="E21" s="36"/>
      <c r="F21" s="36"/>
      <c r="G21" s="36"/>
      <c r="H21" s="28"/>
      <c r="I21" s="28"/>
      <c r="J21" s="28"/>
      <c r="K21" s="28"/>
    </row>
    <row r="22" spans="1:11" x14ac:dyDescent="0.25">
      <c r="A22" s="40"/>
      <c r="B22" s="41"/>
      <c r="C22" s="42"/>
      <c r="D22" s="35"/>
      <c r="E22" s="36"/>
      <c r="F22" s="36"/>
      <c r="G22" s="36"/>
      <c r="H22" s="28"/>
      <c r="I22" s="28"/>
      <c r="J22" s="28"/>
      <c r="K22" s="28"/>
    </row>
    <row r="23" spans="1:11" ht="14.25" thickBot="1" x14ac:dyDescent="0.3">
      <c r="A23" s="43"/>
      <c r="B23" s="44"/>
      <c r="C23" s="45"/>
      <c r="D23" s="35"/>
      <c r="E23" s="36"/>
      <c r="F23" s="36"/>
      <c r="G23" s="36"/>
      <c r="H23" s="28"/>
      <c r="I23" s="28"/>
      <c r="J23" s="28"/>
      <c r="K23" s="28"/>
    </row>
    <row r="24" spans="1:11" ht="31.5" customHeight="1" x14ac:dyDescent="0.25">
      <c r="A24" s="53" t="s">
        <v>29</v>
      </c>
      <c r="B24" s="53"/>
      <c r="C24" s="53"/>
      <c r="D24" s="53"/>
      <c r="E24" s="53"/>
      <c r="F24" s="53"/>
      <c r="G24" s="53"/>
      <c r="H24" s="34"/>
      <c r="I24" s="34"/>
      <c r="J24" s="34"/>
      <c r="K24" s="34"/>
    </row>
    <row r="25" spans="1:11" ht="12.75" customHeight="1" x14ac:dyDescent="0.25">
      <c r="A25" s="52" t="s">
        <v>30</v>
      </c>
      <c r="B25" s="52"/>
      <c r="C25" s="52"/>
      <c r="D25" s="52"/>
      <c r="E25" s="52"/>
      <c r="F25" s="52"/>
      <c r="G25" s="52"/>
    </row>
    <row r="26" spans="1:11" x14ac:dyDescent="0.25">
      <c r="A26" s="52"/>
      <c r="B26" s="52"/>
      <c r="C26" s="52"/>
      <c r="D26" s="52"/>
      <c r="E26" s="52"/>
      <c r="F26" s="52"/>
      <c r="G26" s="52"/>
    </row>
    <row r="27" spans="1:11" x14ac:dyDescent="0.25">
      <c r="A27" s="52"/>
      <c r="B27" s="52"/>
      <c r="C27" s="52"/>
      <c r="D27" s="52"/>
      <c r="E27" s="52"/>
      <c r="F27" s="52"/>
      <c r="G27" s="52"/>
    </row>
    <row r="28" spans="1:11" x14ac:dyDescent="0.25">
      <c r="A28" s="52"/>
      <c r="B28" s="52"/>
      <c r="C28" s="52"/>
      <c r="D28" s="52"/>
      <c r="E28" s="52"/>
      <c r="F28" s="52"/>
      <c r="G28" s="52"/>
    </row>
    <row r="29" spans="1:11" x14ac:dyDescent="0.25">
      <c r="A29" s="52"/>
      <c r="B29" s="52"/>
      <c r="C29" s="52"/>
      <c r="D29" s="52"/>
      <c r="E29" s="52"/>
      <c r="F29" s="52"/>
      <c r="G29" s="52"/>
    </row>
    <row r="30" spans="1:11" x14ac:dyDescent="0.25">
      <c r="A30" s="52"/>
      <c r="B30" s="52"/>
      <c r="C30" s="52"/>
      <c r="D30" s="52"/>
      <c r="E30" s="52"/>
      <c r="F30" s="52"/>
      <c r="G30" s="52"/>
    </row>
    <row r="31" spans="1:11" x14ac:dyDescent="0.25">
      <c r="A31" s="52"/>
      <c r="B31" s="52"/>
      <c r="C31" s="52"/>
      <c r="D31" s="52"/>
      <c r="E31" s="52"/>
      <c r="F31" s="52"/>
      <c r="G31" s="52"/>
    </row>
    <row r="32" spans="1:11" x14ac:dyDescent="0.25">
      <c r="A32" s="52"/>
      <c r="B32" s="52"/>
      <c r="C32" s="52"/>
      <c r="D32" s="52"/>
      <c r="E32" s="52"/>
      <c r="F32" s="52"/>
      <c r="G32" s="52"/>
    </row>
    <row r="33" spans="1:7" x14ac:dyDescent="0.25">
      <c r="A33" s="52"/>
      <c r="B33" s="52"/>
      <c r="C33" s="52"/>
      <c r="D33" s="52"/>
      <c r="E33" s="52"/>
      <c r="F33" s="52"/>
      <c r="G33" s="52"/>
    </row>
    <row r="34" spans="1:7" x14ac:dyDescent="0.25">
      <c r="A34" s="52"/>
      <c r="B34" s="52"/>
      <c r="C34" s="52"/>
      <c r="D34" s="52"/>
      <c r="E34" s="52"/>
      <c r="F34" s="52"/>
      <c r="G34" s="52"/>
    </row>
    <row r="35" spans="1:7" x14ac:dyDescent="0.25">
      <c r="A35" s="52"/>
      <c r="B35" s="52"/>
      <c r="C35" s="52"/>
      <c r="D35" s="52"/>
      <c r="E35" s="52"/>
      <c r="F35" s="52"/>
      <c r="G35" s="52"/>
    </row>
    <row r="36" spans="1:7" ht="14.25" customHeight="1" x14ac:dyDescent="0.25">
      <c r="A36" s="52"/>
      <c r="B36" s="52"/>
      <c r="C36" s="52"/>
      <c r="D36" s="52"/>
      <c r="E36" s="52"/>
      <c r="F36" s="52"/>
      <c r="G36" s="52"/>
    </row>
    <row r="37" spans="1:7" x14ac:dyDescent="0.25">
      <c r="A37" s="52"/>
      <c r="B37" s="52"/>
      <c r="C37" s="52"/>
      <c r="D37" s="52"/>
      <c r="E37" s="52"/>
      <c r="F37" s="52"/>
      <c r="G37" s="52"/>
    </row>
    <row r="38" spans="1:7" x14ac:dyDescent="0.25">
      <c r="A38" s="52"/>
      <c r="B38" s="52"/>
      <c r="C38" s="52"/>
      <c r="D38" s="52"/>
      <c r="E38" s="52"/>
      <c r="F38" s="52"/>
      <c r="G38" s="52"/>
    </row>
    <row r="39" spans="1:7" x14ac:dyDescent="0.25">
      <c r="A39" s="52"/>
      <c r="B39" s="52"/>
      <c r="C39" s="52"/>
      <c r="D39" s="52"/>
      <c r="E39" s="52"/>
      <c r="F39" s="52"/>
      <c r="G39" s="52"/>
    </row>
    <row r="40" spans="1:7" x14ac:dyDescent="0.25">
      <c r="A40" s="52"/>
      <c r="B40" s="52"/>
      <c r="C40" s="52"/>
      <c r="D40" s="52"/>
      <c r="E40" s="52"/>
      <c r="F40" s="52"/>
      <c r="G40" s="52"/>
    </row>
    <row r="41" spans="1:7" x14ac:dyDescent="0.25">
      <c r="A41" s="52"/>
      <c r="B41" s="52"/>
      <c r="C41" s="52"/>
      <c r="D41" s="52"/>
      <c r="E41" s="52"/>
      <c r="F41" s="52"/>
      <c r="G41" s="52"/>
    </row>
    <row r="42" spans="1:7" x14ac:dyDescent="0.25">
      <c r="A42" s="52"/>
      <c r="B42" s="52"/>
      <c r="C42" s="52"/>
      <c r="D42" s="52"/>
      <c r="E42" s="52"/>
      <c r="F42" s="52"/>
      <c r="G42" s="52"/>
    </row>
    <row r="43" spans="1:7" x14ac:dyDescent="0.25">
      <c r="A43" s="52"/>
      <c r="B43" s="52"/>
      <c r="C43" s="52"/>
      <c r="D43" s="52"/>
      <c r="E43" s="52"/>
      <c r="F43" s="52"/>
      <c r="G43" s="52"/>
    </row>
    <row r="44" spans="1:7" x14ac:dyDescent="0.25">
      <c r="A44" s="52"/>
      <c r="B44" s="52"/>
      <c r="C44" s="52"/>
      <c r="D44" s="52"/>
      <c r="E44" s="52"/>
      <c r="F44" s="52"/>
      <c r="G44" s="52"/>
    </row>
    <row r="45" spans="1:7" x14ac:dyDescent="0.25">
      <c r="A45" s="52"/>
      <c r="B45" s="52"/>
      <c r="C45" s="52"/>
      <c r="D45" s="52"/>
      <c r="E45" s="52"/>
      <c r="F45" s="52"/>
      <c r="G45" s="52"/>
    </row>
    <row r="46" spans="1:7" x14ac:dyDescent="0.25">
      <c r="A46" s="52"/>
      <c r="B46" s="52"/>
      <c r="C46" s="52"/>
      <c r="D46" s="52"/>
      <c r="E46" s="52"/>
      <c r="F46" s="52"/>
      <c r="G46" s="52"/>
    </row>
  </sheetData>
  <mergeCells count="7">
    <mergeCell ref="A25:G46"/>
    <mergeCell ref="A1:G1"/>
    <mergeCell ref="A2:G2"/>
    <mergeCell ref="C3:G8"/>
    <mergeCell ref="D9:G23"/>
    <mergeCell ref="A24:G24"/>
    <mergeCell ref="A7:B7"/>
  </mergeCells>
  <phoneticPr fontId="6"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tabSelected="1" zoomScale="85" zoomScaleNormal="85" workbookViewId="0">
      <selection activeCell="G6" sqref="G6"/>
    </sheetView>
  </sheetViews>
  <sheetFormatPr defaultRowHeight="13.5" x14ac:dyDescent="0.25"/>
  <cols>
    <col min="1" max="1" width="42.42578125" style="29" customWidth="1"/>
    <col min="2" max="4" width="12" style="29" customWidth="1"/>
    <col min="5" max="5" width="11.5703125" style="29" customWidth="1"/>
    <col min="6" max="6" width="14.5703125" style="29" customWidth="1"/>
    <col min="7" max="7" width="12.5703125" style="29" customWidth="1"/>
    <col min="8" max="8" width="9.85546875" style="29" customWidth="1"/>
    <col min="9" max="16384" width="9.140625" style="29"/>
  </cols>
  <sheetData>
    <row r="1" spans="1:8" ht="36.75" customHeight="1" x14ac:dyDescent="0.25"/>
    <row r="2" spans="1:8" ht="21" x14ac:dyDescent="0.35">
      <c r="A2" s="134" t="s">
        <v>75</v>
      </c>
      <c r="B2" s="135"/>
      <c r="C2" s="135"/>
    </row>
    <row r="3" spans="1:8" x14ac:dyDescent="0.25">
      <c r="A3" s="136" t="s">
        <v>23</v>
      </c>
      <c r="B3" s="136" t="str">
        <f>'0.Instructions and Summary info'!$B$3</f>
        <v>Customer Name</v>
      </c>
      <c r="C3" s="137"/>
      <c r="D3" s="55"/>
      <c r="E3" s="56"/>
    </row>
    <row r="4" spans="1:8" x14ac:dyDescent="0.25">
      <c r="A4" s="138" t="s">
        <v>24</v>
      </c>
      <c r="B4" s="138" t="str">
        <f>'0.Instructions and Summary info'!$B$4</f>
        <v>Project Name</v>
      </c>
      <c r="C4" s="139"/>
      <c r="D4" s="57"/>
      <c r="E4" s="58"/>
    </row>
    <row r="5" spans="1:8" x14ac:dyDescent="0.25">
      <c r="A5" s="138" t="s">
        <v>25</v>
      </c>
      <c r="B5" s="140" t="str">
        <f>'0.Instructions and Summary info'!$B$5</f>
        <v>Date</v>
      </c>
      <c r="C5" s="139"/>
      <c r="D5" s="57"/>
      <c r="E5" s="58"/>
    </row>
    <row r="6" spans="1:8" x14ac:dyDescent="0.25">
      <c r="A6" s="141" t="s">
        <v>26</v>
      </c>
      <c r="B6" s="141" t="str">
        <f>'0.Instructions and Summary info'!$B$6</f>
        <v>Author</v>
      </c>
      <c r="C6" s="142"/>
      <c r="D6" s="59"/>
      <c r="E6" s="60"/>
    </row>
    <row r="7" spans="1:8" ht="29.25" customHeight="1" x14ac:dyDescent="0.25">
      <c r="A7" s="61" t="s">
        <v>76</v>
      </c>
    </row>
    <row r="8" spans="1:8" ht="14.25" customHeight="1" x14ac:dyDescent="0.35">
      <c r="A8" s="54"/>
      <c r="C8" s="62"/>
    </row>
    <row r="9" spans="1:8" ht="15.75" thickBot="1" x14ac:dyDescent="0.3">
      <c r="A9" s="118" t="s">
        <v>0</v>
      </c>
      <c r="B9" s="63" t="s">
        <v>100</v>
      </c>
      <c r="C9" s="63" t="s">
        <v>102</v>
      </c>
      <c r="D9" s="63" t="s">
        <v>101</v>
      </c>
      <c r="E9" s="64" t="s">
        <v>9</v>
      </c>
      <c r="F9" s="65" t="s">
        <v>63</v>
      </c>
      <c r="G9" s="65"/>
      <c r="H9" s="65"/>
    </row>
    <row r="10" spans="1:8" x14ac:dyDescent="0.25">
      <c r="A10" s="66" t="s">
        <v>74</v>
      </c>
      <c r="B10" s="67">
        <v>0.5</v>
      </c>
      <c r="C10" s="68">
        <v>0.5</v>
      </c>
      <c r="D10" s="69">
        <v>2</v>
      </c>
      <c r="E10" s="70">
        <f t="shared" ref="E10:E16" si="0">(B10 + 4*C10 + D10)/6</f>
        <v>0.75</v>
      </c>
      <c r="F10" s="71" t="s">
        <v>66</v>
      </c>
      <c r="G10" s="72"/>
      <c r="H10" s="73"/>
    </row>
    <row r="11" spans="1:8" x14ac:dyDescent="0.25">
      <c r="A11" s="66" t="s">
        <v>81</v>
      </c>
      <c r="B11" s="74">
        <v>0.5</v>
      </c>
      <c r="C11" s="75">
        <v>0.5</v>
      </c>
      <c r="D11" s="76">
        <v>2</v>
      </c>
      <c r="E11" s="77">
        <f t="shared" si="0"/>
        <v>0.75</v>
      </c>
      <c r="F11" s="71" t="s">
        <v>66</v>
      </c>
      <c r="G11" s="72"/>
    </row>
    <row r="12" spans="1:8" x14ac:dyDescent="0.25">
      <c r="A12" s="66" t="s">
        <v>4</v>
      </c>
      <c r="B12" s="74">
        <v>0.25</v>
      </c>
      <c r="C12" s="75">
        <v>0.25</v>
      </c>
      <c r="D12" s="76">
        <v>0.5</v>
      </c>
      <c r="E12" s="77">
        <f t="shared" si="0"/>
        <v>0.29166666666666669</v>
      </c>
      <c r="F12" s="71" t="s">
        <v>66</v>
      </c>
      <c r="G12" s="72"/>
    </row>
    <row r="13" spans="1:8" x14ac:dyDescent="0.25">
      <c r="A13" s="66" t="s">
        <v>72</v>
      </c>
      <c r="B13" s="74">
        <v>0.25</v>
      </c>
      <c r="C13" s="75">
        <v>0.25</v>
      </c>
      <c r="D13" s="76">
        <v>0.5</v>
      </c>
      <c r="E13" s="77">
        <f t="shared" si="0"/>
        <v>0.29166666666666669</v>
      </c>
      <c r="F13" s="71" t="s">
        <v>66</v>
      </c>
      <c r="G13" s="72"/>
    </row>
    <row r="14" spans="1:8" x14ac:dyDescent="0.25">
      <c r="A14" s="66" t="s">
        <v>139</v>
      </c>
      <c r="B14" s="74"/>
      <c r="C14" s="75"/>
      <c r="D14" s="76"/>
      <c r="E14" s="77">
        <f t="shared" si="0"/>
        <v>0</v>
      </c>
      <c r="F14" s="71"/>
      <c r="G14" s="72"/>
    </row>
    <row r="15" spans="1:8" x14ac:dyDescent="0.25">
      <c r="A15" s="66" t="s">
        <v>139</v>
      </c>
      <c r="B15" s="74"/>
      <c r="C15" s="75"/>
      <c r="D15" s="76"/>
      <c r="E15" s="77">
        <f t="shared" si="0"/>
        <v>0</v>
      </c>
      <c r="F15" s="71"/>
      <c r="G15" s="72"/>
    </row>
    <row r="16" spans="1:8" ht="14.25" thickBot="1" x14ac:dyDescent="0.3">
      <c r="A16" s="66" t="s">
        <v>73</v>
      </c>
      <c r="B16" s="78">
        <v>1</v>
      </c>
      <c r="C16" s="79">
        <v>1</v>
      </c>
      <c r="D16" s="80">
        <v>2</v>
      </c>
      <c r="E16" s="77">
        <f t="shared" si="0"/>
        <v>1.1666666666666667</v>
      </c>
      <c r="F16" s="71" t="s">
        <v>66</v>
      </c>
      <c r="G16" s="72"/>
    </row>
    <row r="17" spans="1:7" ht="15.75" thickBot="1" x14ac:dyDescent="0.3">
      <c r="A17" s="132" t="s">
        <v>78</v>
      </c>
      <c r="B17" s="128">
        <f>SUM(B10:B16)</f>
        <v>2.5</v>
      </c>
      <c r="C17" s="128">
        <f>SUM(C10:C16)</f>
        <v>2.5</v>
      </c>
      <c r="D17" s="128">
        <f>SUM(D10:D16)</f>
        <v>7</v>
      </c>
      <c r="E17" s="117">
        <f>SUM(E10:E16)</f>
        <v>3.25</v>
      </c>
      <c r="F17" s="71"/>
      <c r="G17" s="72"/>
    </row>
    <row r="18" spans="1:7" x14ac:dyDescent="0.25">
      <c r="A18" s="71"/>
      <c r="E18" s="82"/>
      <c r="F18" s="71"/>
      <c r="G18" s="72"/>
    </row>
    <row r="19" spans="1:7" ht="15.75" thickBot="1" x14ac:dyDescent="0.3">
      <c r="A19" s="118" t="s">
        <v>1</v>
      </c>
      <c r="B19" s="63" t="s">
        <v>100</v>
      </c>
      <c r="C19" s="63" t="s">
        <v>102</v>
      </c>
      <c r="D19" s="63" t="s">
        <v>101</v>
      </c>
      <c r="E19" s="64" t="s">
        <v>9</v>
      </c>
      <c r="F19" s="71"/>
      <c r="G19" s="72"/>
    </row>
    <row r="20" spans="1:7" x14ac:dyDescent="0.25">
      <c r="A20" s="66" t="s">
        <v>82</v>
      </c>
      <c r="B20" s="83">
        <v>1</v>
      </c>
      <c r="C20" s="84">
        <v>1</v>
      </c>
      <c r="D20" s="85">
        <v>3</v>
      </c>
      <c r="E20" s="70">
        <f t="shared" ref="E20:E25" si="1">(B20 + 4*C20 + D20)/6</f>
        <v>1.3333333333333333</v>
      </c>
      <c r="F20" s="71" t="s">
        <v>69</v>
      </c>
      <c r="G20" s="72"/>
    </row>
    <row r="21" spans="1:7" x14ac:dyDescent="0.25">
      <c r="A21" s="66" t="s">
        <v>93</v>
      </c>
      <c r="B21" s="86">
        <v>1</v>
      </c>
      <c r="C21" s="75">
        <v>1</v>
      </c>
      <c r="D21" s="87">
        <v>3</v>
      </c>
      <c r="E21" s="77">
        <f t="shared" si="1"/>
        <v>1.3333333333333333</v>
      </c>
      <c r="F21" s="71" t="s">
        <v>66</v>
      </c>
      <c r="G21" s="72"/>
    </row>
    <row r="22" spans="1:7" x14ac:dyDescent="0.25">
      <c r="A22" s="66" t="s">
        <v>94</v>
      </c>
      <c r="B22" s="86">
        <v>0.25</v>
      </c>
      <c r="C22" s="88">
        <v>0.25</v>
      </c>
      <c r="D22" s="87">
        <v>0.25</v>
      </c>
      <c r="E22" s="77">
        <f t="shared" si="1"/>
        <v>0.25</v>
      </c>
      <c r="F22" s="71" t="s">
        <v>66</v>
      </c>
      <c r="G22" s="72"/>
    </row>
    <row r="23" spans="1:7" x14ac:dyDescent="0.25">
      <c r="A23" s="66" t="s">
        <v>139</v>
      </c>
      <c r="B23" s="86"/>
      <c r="C23" s="88"/>
      <c r="D23" s="87"/>
      <c r="E23" s="77">
        <f t="shared" si="1"/>
        <v>0</v>
      </c>
      <c r="F23" s="71"/>
      <c r="G23" s="72"/>
    </row>
    <row r="24" spans="1:7" x14ac:dyDescent="0.25">
      <c r="A24" s="66" t="s">
        <v>139</v>
      </c>
      <c r="B24" s="86"/>
      <c r="C24" s="88"/>
      <c r="D24" s="87"/>
      <c r="E24" s="77">
        <f t="shared" si="1"/>
        <v>0</v>
      </c>
      <c r="F24" s="71"/>
      <c r="G24" s="72"/>
    </row>
    <row r="25" spans="1:7" ht="14.25" thickBot="1" x14ac:dyDescent="0.3">
      <c r="A25" s="66" t="s">
        <v>71</v>
      </c>
      <c r="B25" s="89">
        <v>0.25</v>
      </c>
      <c r="C25" s="90">
        <v>0.25</v>
      </c>
      <c r="D25" s="91">
        <v>0.25</v>
      </c>
      <c r="E25" s="77">
        <f t="shared" si="1"/>
        <v>0.25</v>
      </c>
      <c r="F25" s="71" t="s">
        <v>66</v>
      </c>
      <c r="G25" s="72"/>
    </row>
    <row r="26" spans="1:7" ht="15.75" thickBot="1" x14ac:dyDescent="0.3">
      <c r="A26" s="132" t="s">
        <v>79</v>
      </c>
      <c r="B26" s="128">
        <f>SUM(B20:B25)</f>
        <v>2.5</v>
      </c>
      <c r="C26" s="128">
        <f>SUM(C20:C25)</f>
        <v>2.5</v>
      </c>
      <c r="D26" s="128">
        <f>SUM(D20:D25)</f>
        <v>6.5</v>
      </c>
      <c r="E26" s="117">
        <f>SUM(E20:E25)</f>
        <v>3.1666666666666665</v>
      </c>
      <c r="F26" s="71"/>
      <c r="G26" s="72"/>
    </row>
    <row r="27" spans="1:7" x14ac:dyDescent="0.25">
      <c r="A27" s="71"/>
      <c r="E27" s="82"/>
      <c r="F27" s="71"/>
      <c r="G27" s="72"/>
    </row>
    <row r="28" spans="1:7" ht="15.75" thickBot="1" x14ac:dyDescent="0.3">
      <c r="A28" s="118" t="s">
        <v>2</v>
      </c>
      <c r="B28" s="63" t="s">
        <v>100</v>
      </c>
      <c r="C28" s="63" t="s">
        <v>102</v>
      </c>
      <c r="D28" s="63" t="s">
        <v>101</v>
      </c>
      <c r="E28" s="64" t="s">
        <v>9</v>
      </c>
      <c r="F28" s="71"/>
      <c r="G28" s="72"/>
    </row>
    <row r="29" spans="1:7" x14ac:dyDescent="0.25">
      <c r="A29" s="132" t="s">
        <v>62</v>
      </c>
      <c r="B29" s="83"/>
      <c r="C29" s="84"/>
      <c r="D29" s="85"/>
      <c r="E29" s="70">
        <f>(B29 + 4*C29 + D29)/6</f>
        <v>0</v>
      </c>
      <c r="F29" s="71"/>
      <c r="G29" s="72"/>
    </row>
    <row r="30" spans="1:7" ht="27" x14ac:dyDescent="0.25">
      <c r="A30" s="92" t="s">
        <v>98</v>
      </c>
      <c r="B30" s="86">
        <v>3</v>
      </c>
      <c r="C30" s="88">
        <v>3</v>
      </c>
      <c r="D30" s="87">
        <v>4</v>
      </c>
      <c r="E30" s="77">
        <f>(B30 + 4*C30 + D30)/6</f>
        <v>3.1666666666666665</v>
      </c>
      <c r="F30" s="71" t="s">
        <v>69</v>
      </c>
      <c r="G30" s="72"/>
    </row>
    <row r="31" spans="1:7" ht="40.5" x14ac:dyDescent="0.25">
      <c r="A31" s="92" t="s">
        <v>85</v>
      </c>
      <c r="B31" s="86">
        <v>3</v>
      </c>
      <c r="C31" s="88">
        <v>3</v>
      </c>
      <c r="D31" s="87">
        <v>4</v>
      </c>
      <c r="E31" s="77">
        <f>(B31 + 4*C31 + D31)/6</f>
        <v>3.1666666666666665</v>
      </c>
      <c r="F31" s="71" t="s">
        <v>69</v>
      </c>
      <c r="G31" s="72"/>
    </row>
    <row r="32" spans="1:7" ht="27" x14ac:dyDescent="0.25">
      <c r="A32" s="66" t="s">
        <v>104</v>
      </c>
      <c r="B32" s="86">
        <v>3</v>
      </c>
      <c r="C32" s="88">
        <v>3</v>
      </c>
      <c r="D32" s="87">
        <v>4</v>
      </c>
      <c r="E32" s="77">
        <f>(B32 + 4*C32 + D32)/6</f>
        <v>3.1666666666666665</v>
      </c>
      <c r="F32" s="71" t="s">
        <v>69</v>
      </c>
      <c r="G32" s="72"/>
    </row>
    <row r="33" spans="1:8" x14ac:dyDescent="0.25">
      <c r="A33" s="132" t="s">
        <v>57</v>
      </c>
      <c r="B33" s="86"/>
      <c r="C33" s="75"/>
      <c r="D33" s="87"/>
      <c r="E33" s="77"/>
      <c r="F33" s="71"/>
      <c r="G33" s="72"/>
    </row>
    <row r="34" spans="1:8" x14ac:dyDescent="0.25">
      <c r="A34" s="66" t="s">
        <v>140</v>
      </c>
      <c r="B34" s="86">
        <v>1</v>
      </c>
      <c r="C34" s="75">
        <v>2</v>
      </c>
      <c r="D34" s="76">
        <v>3</v>
      </c>
      <c r="E34" s="77">
        <f t="shared" ref="E34:E39" si="2">(B34 + 4*C34 + D34)/6</f>
        <v>2</v>
      </c>
      <c r="F34" s="71" t="s">
        <v>69</v>
      </c>
      <c r="G34" s="72"/>
    </row>
    <row r="35" spans="1:8" x14ac:dyDescent="0.25">
      <c r="A35" s="66" t="s">
        <v>141</v>
      </c>
      <c r="B35" s="86">
        <v>1</v>
      </c>
      <c r="C35" s="75">
        <v>2</v>
      </c>
      <c r="D35" s="87">
        <v>3</v>
      </c>
      <c r="E35" s="77">
        <f t="shared" si="2"/>
        <v>2</v>
      </c>
      <c r="F35" s="71" t="s">
        <v>69</v>
      </c>
      <c r="G35" s="72"/>
    </row>
    <row r="36" spans="1:8" x14ac:dyDescent="0.25">
      <c r="A36" s="66" t="s">
        <v>142</v>
      </c>
      <c r="B36" s="86">
        <v>1</v>
      </c>
      <c r="C36" s="75">
        <v>2</v>
      </c>
      <c r="D36" s="87">
        <v>3</v>
      </c>
      <c r="E36" s="77">
        <f t="shared" si="2"/>
        <v>2</v>
      </c>
      <c r="F36" s="71" t="s">
        <v>69</v>
      </c>
      <c r="G36" s="72"/>
    </row>
    <row r="37" spans="1:8" x14ac:dyDescent="0.25">
      <c r="A37" s="66" t="s">
        <v>143</v>
      </c>
      <c r="B37" s="86">
        <v>1</v>
      </c>
      <c r="C37" s="75">
        <v>1</v>
      </c>
      <c r="D37" s="87">
        <v>2</v>
      </c>
      <c r="E37" s="77">
        <f t="shared" si="2"/>
        <v>1.1666666666666667</v>
      </c>
      <c r="F37" s="71" t="s">
        <v>69</v>
      </c>
      <c r="G37" s="72"/>
    </row>
    <row r="38" spans="1:8" x14ac:dyDescent="0.25">
      <c r="A38" s="66" t="s">
        <v>144</v>
      </c>
      <c r="B38" s="86">
        <v>2</v>
      </c>
      <c r="C38" s="75">
        <v>3</v>
      </c>
      <c r="D38" s="76">
        <v>5</v>
      </c>
      <c r="E38" s="77">
        <f t="shared" si="2"/>
        <v>3.1666666666666665</v>
      </c>
      <c r="F38" s="71" t="s">
        <v>69</v>
      </c>
      <c r="G38" s="72"/>
    </row>
    <row r="39" spans="1:8" x14ac:dyDescent="0.25">
      <c r="A39" s="66" t="s">
        <v>90</v>
      </c>
      <c r="B39" s="86">
        <v>1</v>
      </c>
      <c r="C39" s="75">
        <v>1</v>
      </c>
      <c r="D39" s="87">
        <v>2</v>
      </c>
      <c r="E39" s="77">
        <f t="shared" si="2"/>
        <v>1.1666666666666667</v>
      </c>
      <c r="F39" s="71" t="s">
        <v>69</v>
      </c>
      <c r="G39" s="72"/>
    </row>
    <row r="40" spans="1:8" x14ac:dyDescent="0.25">
      <c r="A40" s="132" t="s">
        <v>56</v>
      </c>
      <c r="B40" s="86"/>
      <c r="C40" s="75"/>
      <c r="D40" s="87"/>
      <c r="E40" s="77"/>
      <c r="F40" s="71"/>
      <c r="G40" s="72"/>
    </row>
    <row r="41" spans="1:8" x14ac:dyDescent="0.25">
      <c r="A41" s="66" t="s">
        <v>58</v>
      </c>
      <c r="B41" s="86">
        <v>1</v>
      </c>
      <c r="C41" s="75">
        <v>2</v>
      </c>
      <c r="D41" s="87">
        <v>3</v>
      </c>
      <c r="E41" s="77">
        <f t="shared" ref="E41:E48" si="3">(B41 + 4*C41 + D41)/6</f>
        <v>2</v>
      </c>
      <c r="F41" s="71" t="s">
        <v>69</v>
      </c>
      <c r="G41" s="72"/>
    </row>
    <row r="42" spans="1:8" x14ac:dyDescent="0.25">
      <c r="A42" s="66" t="s">
        <v>59</v>
      </c>
      <c r="B42" s="86">
        <v>1</v>
      </c>
      <c r="C42" s="75">
        <v>2</v>
      </c>
      <c r="D42" s="87">
        <v>3</v>
      </c>
      <c r="E42" s="77">
        <f t="shared" si="3"/>
        <v>2</v>
      </c>
      <c r="F42" s="71" t="s">
        <v>69</v>
      </c>
      <c r="G42" s="72"/>
    </row>
    <row r="43" spans="1:8" x14ac:dyDescent="0.25">
      <c r="A43" s="66" t="s">
        <v>60</v>
      </c>
      <c r="B43" s="86">
        <v>1</v>
      </c>
      <c r="C43" s="75">
        <v>1</v>
      </c>
      <c r="D43" s="87">
        <v>3</v>
      </c>
      <c r="E43" s="77">
        <f t="shared" si="3"/>
        <v>1.3333333333333333</v>
      </c>
      <c r="F43" s="71" t="s">
        <v>69</v>
      </c>
      <c r="G43" s="72"/>
    </row>
    <row r="44" spans="1:8" x14ac:dyDescent="0.25">
      <c r="A44" s="66" t="s">
        <v>61</v>
      </c>
      <c r="B44" s="86">
        <v>1</v>
      </c>
      <c r="C44" s="75">
        <v>1</v>
      </c>
      <c r="D44" s="87">
        <v>3</v>
      </c>
      <c r="E44" s="77">
        <f t="shared" si="3"/>
        <v>1.3333333333333333</v>
      </c>
      <c r="F44" s="71" t="s">
        <v>69</v>
      </c>
      <c r="G44" s="72"/>
    </row>
    <row r="45" spans="1:8" x14ac:dyDescent="0.25">
      <c r="A45" s="133" t="s">
        <v>55</v>
      </c>
      <c r="B45" s="86"/>
      <c r="C45" s="88"/>
      <c r="D45" s="87"/>
      <c r="E45" s="77">
        <f t="shared" si="3"/>
        <v>0</v>
      </c>
      <c r="F45" s="71"/>
      <c r="G45" s="72"/>
    </row>
    <row r="46" spans="1:8" x14ac:dyDescent="0.25">
      <c r="A46" s="66" t="s">
        <v>64</v>
      </c>
      <c r="B46" s="86">
        <v>1</v>
      </c>
      <c r="C46" s="88">
        <v>1</v>
      </c>
      <c r="D46" s="87">
        <v>2</v>
      </c>
      <c r="E46" s="77">
        <f t="shared" si="3"/>
        <v>1.1666666666666667</v>
      </c>
      <c r="F46" s="71"/>
      <c r="G46" s="72"/>
    </row>
    <row r="47" spans="1:8" x14ac:dyDescent="0.25">
      <c r="A47" s="66" t="s">
        <v>145</v>
      </c>
      <c r="B47" s="86"/>
      <c r="C47" s="88"/>
      <c r="D47" s="87"/>
      <c r="E47" s="77">
        <f t="shared" si="3"/>
        <v>0</v>
      </c>
      <c r="F47" s="71"/>
      <c r="G47" s="72"/>
    </row>
    <row r="48" spans="1:8" ht="14.25" thickBot="1" x14ac:dyDescent="0.3">
      <c r="A48" s="66" t="s">
        <v>146</v>
      </c>
      <c r="B48" s="89"/>
      <c r="C48" s="79"/>
      <c r="D48" s="91"/>
      <c r="E48" s="93">
        <f t="shared" si="3"/>
        <v>0</v>
      </c>
      <c r="F48" s="71" t="s">
        <v>69</v>
      </c>
      <c r="G48" s="72"/>
      <c r="H48" s="73"/>
    </row>
    <row r="49" spans="1:7" ht="15.75" thickBot="1" x14ac:dyDescent="0.3">
      <c r="A49" s="132" t="s">
        <v>80</v>
      </c>
      <c r="B49" s="128">
        <f>SUM(B29:B48)</f>
        <v>21</v>
      </c>
      <c r="C49" s="128">
        <f>SUM(C29:C48)</f>
        <v>27</v>
      </c>
      <c r="D49" s="128">
        <f>SUM(D29:D48)</f>
        <v>44</v>
      </c>
      <c r="E49" s="129">
        <f>SUM(E29:E48)</f>
        <v>28.833333333333336</v>
      </c>
      <c r="F49" s="71"/>
      <c r="G49" s="72"/>
    </row>
    <row r="50" spans="1:7" x14ac:dyDescent="0.25">
      <c r="E50" s="82"/>
      <c r="F50" s="71"/>
      <c r="G50" s="72"/>
    </row>
    <row r="51" spans="1:7" ht="15.75" thickBot="1" x14ac:dyDescent="0.3">
      <c r="A51" s="118" t="s">
        <v>87</v>
      </c>
      <c r="B51" s="119" t="s">
        <v>100</v>
      </c>
      <c r="C51" s="119" t="s">
        <v>102</v>
      </c>
      <c r="D51" s="119" t="s">
        <v>101</v>
      </c>
      <c r="E51" s="120" t="s">
        <v>9</v>
      </c>
      <c r="F51" s="71"/>
      <c r="G51" s="72"/>
    </row>
    <row r="52" spans="1:7" x14ac:dyDescent="0.25">
      <c r="A52" s="66" t="s">
        <v>86</v>
      </c>
      <c r="B52" s="83">
        <v>5</v>
      </c>
      <c r="C52" s="84">
        <v>7</v>
      </c>
      <c r="D52" s="85">
        <v>15</v>
      </c>
      <c r="E52" s="94">
        <f t="shared" ref="E52:E57" si="4">(B52 + 4*C52 + D52)/6</f>
        <v>8</v>
      </c>
      <c r="F52" s="71" t="s">
        <v>69</v>
      </c>
      <c r="G52" s="72"/>
    </row>
    <row r="53" spans="1:7" x14ac:dyDescent="0.25">
      <c r="A53" s="66" t="s">
        <v>68</v>
      </c>
      <c r="B53" s="86">
        <v>2</v>
      </c>
      <c r="C53" s="88">
        <v>3</v>
      </c>
      <c r="D53" s="87">
        <v>5</v>
      </c>
      <c r="E53" s="95">
        <f t="shared" si="4"/>
        <v>3.1666666666666665</v>
      </c>
      <c r="F53" s="71" t="s">
        <v>69</v>
      </c>
      <c r="G53" s="72"/>
    </row>
    <row r="54" spans="1:7" x14ac:dyDescent="0.25">
      <c r="A54" s="66" t="s">
        <v>88</v>
      </c>
      <c r="B54" s="86">
        <v>1</v>
      </c>
      <c r="C54" s="88">
        <v>1</v>
      </c>
      <c r="D54" s="87">
        <v>2</v>
      </c>
      <c r="E54" s="95">
        <f t="shared" si="4"/>
        <v>1.1666666666666667</v>
      </c>
      <c r="F54" s="71" t="s">
        <v>69</v>
      </c>
      <c r="G54" s="72"/>
    </row>
    <row r="55" spans="1:7" x14ac:dyDescent="0.25">
      <c r="A55" s="66" t="s">
        <v>139</v>
      </c>
      <c r="B55" s="86"/>
      <c r="C55" s="88"/>
      <c r="D55" s="87"/>
      <c r="E55" s="95">
        <f>(B55 + 4*C55 + D55)/6</f>
        <v>0</v>
      </c>
      <c r="F55" s="71"/>
      <c r="G55" s="72"/>
    </row>
    <row r="56" spans="1:7" x14ac:dyDescent="0.25">
      <c r="A56" s="66" t="s">
        <v>139</v>
      </c>
      <c r="B56" s="86"/>
      <c r="C56" s="88"/>
      <c r="D56" s="87"/>
      <c r="E56" s="95">
        <f t="shared" si="4"/>
        <v>0</v>
      </c>
      <c r="F56" s="71"/>
      <c r="G56" s="72"/>
    </row>
    <row r="57" spans="1:7" ht="14.25" thickBot="1" x14ac:dyDescent="0.3">
      <c r="A57" s="66" t="s">
        <v>89</v>
      </c>
      <c r="B57" s="89">
        <v>0.25</v>
      </c>
      <c r="C57" s="90">
        <v>0.25</v>
      </c>
      <c r="D57" s="91">
        <v>0.25</v>
      </c>
      <c r="E57" s="95">
        <f t="shared" si="4"/>
        <v>0.25</v>
      </c>
      <c r="F57" s="71" t="s">
        <v>66</v>
      </c>
      <c r="G57" s="72"/>
    </row>
    <row r="58" spans="1:7" ht="15.75" thickBot="1" x14ac:dyDescent="0.3">
      <c r="A58" s="132" t="s">
        <v>97</v>
      </c>
      <c r="B58" s="116">
        <f>SUM(B52:B57)</f>
        <v>8.25</v>
      </c>
      <c r="C58" s="116">
        <f>SUM(C52:C57)</f>
        <v>11.25</v>
      </c>
      <c r="D58" s="116">
        <f>SUM(D52:D57)</f>
        <v>22.25</v>
      </c>
      <c r="E58" s="117">
        <f>SUM(E52:E57)</f>
        <v>12.583333333333332</v>
      </c>
      <c r="F58" s="71"/>
      <c r="G58" s="72"/>
    </row>
    <row r="59" spans="1:7" x14ac:dyDescent="0.25">
      <c r="A59" s="71"/>
      <c r="E59" s="82"/>
      <c r="F59" s="71"/>
      <c r="G59" s="72"/>
    </row>
    <row r="60" spans="1:7" ht="15.75" thickBot="1" x14ac:dyDescent="0.3">
      <c r="A60" s="118" t="s">
        <v>3</v>
      </c>
      <c r="B60" s="63" t="s">
        <v>100</v>
      </c>
      <c r="C60" s="63" t="s">
        <v>102</v>
      </c>
      <c r="D60" s="63" t="s">
        <v>101</v>
      </c>
      <c r="E60" s="64" t="s">
        <v>9</v>
      </c>
      <c r="F60" s="71"/>
      <c r="G60" s="72"/>
    </row>
    <row r="61" spans="1:7" x14ac:dyDescent="0.25">
      <c r="A61" s="96" t="s">
        <v>5</v>
      </c>
      <c r="B61" s="97"/>
      <c r="C61" s="98">
        <v>16</v>
      </c>
      <c r="D61" s="98">
        <v>4</v>
      </c>
      <c r="E61" s="99">
        <f>(B61 + 4*C61 + D61)/6</f>
        <v>11.333333333333334</v>
      </c>
      <c r="F61" s="71" t="s">
        <v>69</v>
      </c>
      <c r="G61" s="72"/>
    </row>
    <row r="62" spans="1:7" x14ac:dyDescent="0.25">
      <c r="A62" s="96" t="s">
        <v>127</v>
      </c>
      <c r="B62" s="100"/>
      <c r="C62" s="101"/>
      <c r="D62" s="101"/>
      <c r="E62" s="102">
        <f>(B62 + 4*C62 + D62)/6</f>
        <v>0</v>
      </c>
      <c r="F62" s="71" t="s">
        <v>69</v>
      </c>
      <c r="G62" s="72"/>
    </row>
    <row r="63" spans="1:7" x14ac:dyDescent="0.25">
      <c r="A63" s="96" t="s">
        <v>128</v>
      </c>
      <c r="B63" s="100"/>
      <c r="C63" s="101"/>
      <c r="D63" s="101"/>
      <c r="E63" s="102">
        <f>(B63 + 4*C63 + D63)/6</f>
        <v>0</v>
      </c>
      <c r="F63" s="71" t="s">
        <v>69</v>
      </c>
      <c r="G63" s="72"/>
    </row>
    <row r="64" spans="1:7" ht="14.25" thickBot="1" x14ac:dyDescent="0.3">
      <c r="A64" s="66" t="s">
        <v>92</v>
      </c>
      <c r="B64" s="89">
        <v>0.25</v>
      </c>
      <c r="C64" s="90">
        <v>0.25</v>
      </c>
      <c r="D64" s="90">
        <v>0.25</v>
      </c>
      <c r="E64" s="103">
        <f>(B64 + 4*C64 + D64)/6</f>
        <v>0.25</v>
      </c>
      <c r="F64" s="71" t="s">
        <v>66</v>
      </c>
      <c r="G64" s="72"/>
    </row>
    <row r="65" spans="1:8" ht="15.75" thickBot="1" x14ac:dyDescent="0.3">
      <c r="A65" s="132" t="s">
        <v>77</v>
      </c>
      <c r="B65" s="116">
        <f>SUM(B64:B64)</f>
        <v>0.25</v>
      </c>
      <c r="C65" s="116">
        <f>SUM(C64:C64)</f>
        <v>0.25</v>
      </c>
      <c r="D65" s="116">
        <f>SUM(D64:D64)</f>
        <v>0.25</v>
      </c>
      <c r="E65" s="127">
        <f>SUM(E61:E64)</f>
        <v>11.583333333333334</v>
      </c>
      <c r="F65" s="71"/>
      <c r="G65" s="72"/>
    </row>
    <row r="66" spans="1:8" ht="15" x14ac:dyDescent="0.25">
      <c r="A66" s="81"/>
      <c r="B66" s="57"/>
      <c r="C66" s="57"/>
      <c r="D66" s="57"/>
      <c r="E66" s="104"/>
      <c r="F66" s="71"/>
      <c r="G66" s="72"/>
    </row>
    <row r="67" spans="1:8" ht="14.25" thickBot="1" x14ac:dyDescent="0.3">
      <c r="B67" s="63" t="s">
        <v>100</v>
      </c>
      <c r="C67" s="63" t="s">
        <v>102</v>
      </c>
      <c r="D67" s="63" t="s">
        <v>101</v>
      </c>
      <c r="F67" s="71"/>
      <c r="G67" s="72"/>
    </row>
    <row r="68" spans="1:8" ht="15.75" thickBot="1" x14ac:dyDescent="0.3">
      <c r="A68" s="131" t="s">
        <v>7</v>
      </c>
      <c r="B68" s="124">
        <f>SUM(B65,B58,B49,B26,B17)</f>
        <v>34.5</v>
      </c>
      <c r="C68" s="124">
        <f>SUM(C65,C58,C49,C26,C17)</f>
        <v>43.5</v>
      </c>
      <c r="D68" s="124">
        <f>SUM(D65,D58,D49,D26,D17)</f>
        <v>80</v>
      </c>
      <c r="E68" s="126">
        <f>SUM(E65,E58,E49,E26,E17)</f>
        <v>59.416666666666664</v>
      </c>
      <c r="F68" s="71" t="s">
        <v>70</v>
      </c>
      <c r="G68" s="72"/>
    </row>
    <row r="69" spans="1:8" x14ac:dyDescent="0.25">
      <c r="B69" s="63"/>
      <c r="C69" s="63"/>
      <c r="F69" s="71"/>
      <c r="G69" s="72"/>
    </row>
    <row r="70" spans="1:8" x14ac:dyDescent="0.25">
      <c r="A70" s="119" t="s">
        <v>95</v>
      </c>
      <c r="F70" s="71"/>
      <c r="G70" s="72"/>
    </row>
    <row r="71" spans="1:8" ht="14.25" thickBot="1" x14ac:dyDescent="0.3">
      <c r="A71" s="92" t="s">
        <v>91</v>
      </c>
      <c r="B71" s="63" t="s">
        <v>100</v>
      </c>
      <c r="C71" s="63" t="s">
        <v>102</v>
      </c>
      <c r="D71" s="63" t="s">
        <v>101</v>
      </c>
      <c r="E71" s="64" t="s">
        <v>9</v>
      </c>
      <c r="F71" s="71"/>
      <c r="G71" s="72"/>
    </row>
    <row r="72" spans="1:8" ht="15.75" thickBot="1" x14ac:dyDescent="0.3">
      <c r="A72" s="105">
        <v>0.2</v>
      </c>
      <c r="B72" s="124">
        <f>SUM(B68) * A72</f>
        <v>6.9</v>
      </c>
      <c r="C72" s="125">
        <f>SUM(C68) * (A72)</f>
        <v>8.7000000000000011</v>
      </c>
      <c r="D72" s="125">
        <f>SUM(D68) * (A72)</f>
        <v>16</v>
      </c>
      <c r="E72" s="126">
        <f>SUM(E68-E17) * A72</f>
        <v>11.233333333333334</v>
      </c>
      <c r="F72" s="71" t="s">
        <v>66</v>
      </c>
      <c r="G72" s="72"/>
    </row>
    <row r="73" spans="1:8" x14ac:dyDescent="0.25">
      <c r="A73" s="106" t="s">
        <v>120</v>
      </c>
      <c r="G73" s="72"/>
    </row>
    <row r="74" spans="1:8" ht="14.25" thickBot="1" x14ac:dyDescent="0.3">
      <c r="B74" s="63" t="s">
        <v>100</v>
      </c>
      <c r="C74" s="63" t="s">
        <v>102</v>
      </c>
      <c r="D74" s="63" t="s">
        <v>101</v>
      </c>
      <c r="E74" s="64" t="s">
        <v>9</v>
      </c>
      <c r="G74" s="72"/>
    </row>
    <row r="75" spans="1:8" ht="15.75" x14ac:dyDescent="0.25">
      <c r="A75" s="130" t="s">
        <v>65</v>
      </c>
      <c r="B75" s="121">
        <f>SUM(B68,B72)</f>
        <v>41.4</v>
      </c>
      <c r="C75" s="121">
        <f>SUM(C68,C72)</f>
        <v>52.2</v>
      </c>
      <c r="D75" s="122">
        <f>SUM(D68,D72)</f>
        <v>96</v>
      </c>
      <c r="E75" s="123">
        <f>SUM(E68,E72)</f>
        <v>70.650000000000006</v>
      </c>
      <c r="F75" s="71"/>
      <c r="G75" s="72"/>
    </row>
    <row r="76" spans="1:8" ht="15.75" x14ac:dyDescent="0.25">
      <c r="A76" s="107"/>
      <c r="B76" s="108"/>
      <c r="C76" s="108"/>
      <c r="D76" s="108"/>
      <c r="E76" s="109"/>
      <c r="F76" s="71"/>
      <c r="G76" s="110"/>
      <c r="H76" s="110"/>
    </row>
    <row r="77" spans="1:8" ht="15.75" thickBot="1" x14ac:dyDescent="0.3">
      <c r="A77" s="111"/>
      <c r="B77" s="111"/>
      <c r="C77" s="111"/>
      <c r="D77" s="111"/>
      <c r="E77" s="111"/>
      <c r="G77" s="112"/>
      <c r="H77" s="112"/>
    </row>
    <row r="78" spans="1:8" ht="17.25" thickTop="1" thickBot="1" x14ac:dyDescent="0.3">
      <c r="A78" s="130" t="s">
        <v>84</v>
      </c>
      <c r="B78" s="63" t="s">
        <v>100</v>
      </c>
      <c r="C78" s="63" t="s">
        <v>102</v>
      </c>
      <c r="D78" s="63" t="s">
        <v>101</v>
      </c>
      <c r="E78" s="64" t="s">
        <v>9</v>
      </c>
      <c r="F78" s="71"/>
      <c r="G78" s="72"/>
    </row>
    <row r="79" spans="1:8" x14ac:dyDescent="0.25">
      <c r="A79" s="66" t="s">
        <v>5</v>
      </c>
      <c r="B79" s="83">
        <v>2</v>
      </c>
      <c r="C79" s="84">
        <v>3</v>
      </c>
      <c r="D79" s="85">
        <v>3</v>
      </c>
      <c r="E79" s="94">
        <f t="shared" ref="E79:E84" si="5">(B79 + 4*C79 + D79)/6</f>
        <v>2.8333333333333335</v>
      </c>
      <c r="F79" s="71" t="s">
        <v>69</v>
      </c>
      <c r="G79" s="72"/>
    </row>
    <row r="80" spans="1:8" x14ac:dyDescent="0.25">
      <c r="A80" s="92" t="s">
        <v>99</v>
      </c>
      <c r="B80" s="86">
        <v>1</v>
      </c>
      <c r="C80" s="88">
        <v>1</v>
      </c>
      <c r="D80" s="87">
        <v>2</v>
      </c>
      <c r="E80" s="95">
        <f t="shared" si="5"/>
        <v>1.1666666666666667</v>
      </c>
      <c r="F80" s="71" t="s">
        <v>69</v>
      </c>
      <c r="G80" s="72"/>
    </row>
    <row r="81" spans="1:12" x14ac:dyDescent="0.25">
      <c r="A81" s="92" t="s">
        <v>67</v>
      </c>
      <c r="B81" s="86">
        <v>1</v>
      </c>
      <c r="C81" s="88">
        <v>1</v>
      </c>
      <c r="D81" s="87">
        <v>2</v>
      </c>
      <c r="E81" s="95">
        <f t="shared" si="5"/>
        <v>1.1666666666666667</v>
      </c>
      <c r="F81" s="71" t="s">
        <v>69</v>
      </c>
      <c r="G81" s="72"/>
    </row>
    <row r="82" spans="1:12" x14ac:dyDescent="0.25">
      <c r="A82" s="96" t="s">
        <v>103</v>
      </c>
      <c r="B82" s="86">
        <v>1</v>
      </c>
      <c r="C82" s="88">
        <v>1</v>
      </c>
      <c r="D82" s="87">
        <v>2</v>
      </c>
      <c r="E82" s="95">
        <f t="shared" si="5"/>
        <v>1.1666666666666667</v>
      </c>
      <c r="F82" s="71" t="s">
        <v>69</v>
      </c>
      <c r="G82" s="72"/>
    </row>
    <row r="83" spans="1:12" x14ac:dyDescent="0.25">
      <c r="A83" s="66" t="s">
        <v>83</v>
      </c>
      <c r="B83" s="86">
        <v>2</v>
      </c>
      <c r="C83" s="75">
        <v>3</v>
      </c>
      <c r="D83" s="87">
        <v>4</v>
      </c>
      <c r="E83" s="95">
        <f t="shared" si="5"/>
        <v>3</v>
      </c>
      <c r="F83" s="71" t="s">
        <v>69</v>
      </c>
      <c r="G83" s="72"/>
    </row>
    <row r="84" spans="1:12" ht="14.25" thickBot="1" x14ac:dyDescent="0.3">
      <c r="A84" s="66" t="s">
        <v>109</v>
      </c>
      <c r="B84" s="89">
        <v>1</v>
      </c>
      <c r="C84" s="90">
        <v>1</v>
      </c>
      <c r="D84" s="91">
        <v>1</v>
      </c>
      <c r="E84" s="95">
        <f t="shared" si="5"/>
        <v>1</v>
      </c>
      <c r="F84" s="71" t="s">
        <v>66</v>
      </c>
      <c r="G84" s="72"/>
    </row>
    <row r="85" spans="1:12" ht="15.75" thickBot="1" x14ac:dyDescent="0.3">
      <c r="B85" s="116">
        <f>SUM(B79:B84)</f>
        <v>8</v>
      </c>
      <c r="C85" s="116">
        <f>SUM(C79:C84)</f>
        <v>10</v>
      </c>
      <c r="D85" s="116">
        <f>SUM(D79:D84)</f>
        <v>14</v>
      </c>
      <c r="E85" s="117">
        <f>SUM(E79:E84)</f>
        <v>10.333333333333334</v>
      </c>
      <c r="F85" s="71"/>
      <c r="L85" s="71"/>
    </row>
    <row r="86" spans="1:12" ht="15.75" thickBot="1" x14ac:dyDescent="0.3">
      <c r="A86" s="111"/>
      <c r="B86" s="111"/>
      <c r="C86" s="111"/>
      <c r="D86" s="111"/>
      <c r="E86" s="113"/>
    </row>
    <row r="87" spans="1:12" ht="15" thickTop="1" thickBot="1" x14ac:dyDescent="0.3">
      <c r="B87" s="63" t="s">
        <v>100</v>
      </c>
      <c r="C87" s="63" t="s">
        <v>102</v>
      </c>
      <c r="D87" s="63" t="s">
        <v>101</v>
      </c>
      <c r="E87" s="114"/>
    </row>
    <row r="88" spans="1:12" ht="15.75" x14ac:dyDescent="0.25">
      <c r="A88" s="130" t="s">
        <v>96</v>
      </c>
      <c r="B88" s="121">
        <f>SUM(B75+B85)</f>
        <v>49.4</v>
      </c>
      <c r="C88" s="121">
        <f>SUM(C75+C85)</f>
        <v>62.2</v>
      </c>
      <c r="D88" s="121">
        <f>SUM(D75+D85)</f>
        <v>110</v>
      </c>
      <c r="E88" s="123">
        <f>SUM(E75+E85)</f>
        <v>80.983333333333334</v>
      </c>
      <c r="F88" s="71"/>
    </row>
    <row r="89" spans="1:12" ht="15.75" x14ac:dyDescent="0.25">
      <c r="A89" s="107"/>
      <c r="B89" s="108"/>
      <c r="C89" s="108"/>
      <c r="D89" s="108"/>
      <c r="E89" s="109"/>
      <c r="F89" s="71"/>
    </row>
    <row r="90" spans="1:12" x14ac:dyDescent="0.25">
      <c r="A90" s="106" t="s">
        <v>121</v>
      </c>
      <c r="H90" s="115"/>
    </row>
    <row r="91" spans="1:12" x14ac:dyDescent="0.25">
      <c r="A91" s="106" t="s">
        <v>122</v>
      </c>
    </row>
    <row r="92" spans="1:12" x14ac:dyDescent="0.25">
      <c r="A92" s="106" t="s">
        <v>123</v>
      </c>
    </row>
    <row r="93" spans="1:12" x14ac:dyDescent="0.25">
      <c r="A93" s="106" t="s">
        <v>124</v>
      </c>
    </row>
    <row r="94" spans="1:12" x14ac:dyDescent="0.25">
      <c r="A94" s="106" t="s">
        <v>125</v>
      </c>
    </row>
    <row r="95" spans="1:12" x14ac:dyDescent="0.25">
      <c r="A95" s="106" t="s">
        <v>126</v>
      </c>
    </row>
  </sheetData>
  <phoneticPr fontId="6" type="noConversion"/>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opLeftCell="A58" workbookViewId="0">
      <selection activeCell="F72" sqref="F72"/>
    </sheetView>
  </sheetViews>
  <sheetFormatPr defaultRowHeight="13.5" x14ac:dyDescent="0.25"/>
  <cols>
    <col min="1" max="1" width="37.7109375" style="29" customWidth="1"/>
    <col min="2" max="2" width="19.140625" style="29" customWidth="1"/>
    <col min="3" max="3" width="50.28515625" style="29" customWidth="1"/>
    <col min="4" max="16384" width="9.140625" style="29"/>
  </cols>
  <sheetData>
    <row r="1" spans="1:4" ht="44.25" customHeight="1" x14ac:dyDescent="0.25"/>
    <row r="2" spans="1:4" ht="21.75" thickBot="1" x14ac:dyDescent="0.4">
      <c r="A2" s="134" t="s">
        <v>6</v>
      </c>
      <c r="B2" s="135"/>
    </row>
    <row r="3" spans="1:4" x14ac:dyDescent="0.25">
      <c r="A3" s="146" t="s">
        <v>23</v>
      </c>
      <c r="B3" s="147" t="str">
        <f>'0.Instructions and Summary info'!$B$3</f>
        <v>Customer Name</v>
      </c>
      <c r="C3" s="57"/>
      <c r="D3" s="57"/>
    </row>
    <row r="4" spans="1:4" x14ac:dyDescent="0.25">
      <c r="A4" s="148" t="s">
        <v>24</v>
      </c>
      <c r="B4" s="149" t="str">
        <f>'0.Instructions and Summary info'!$B$4</f>
        <v>Project Name</v>
      </c>
      <c r="C4" s="57"/>
      <c r="D4" s="57"/>
    </row>
    <row r="5" spans="1:4" x14ac:dyDescent="0.25">
      <c r="A5" s="148" t="s">
        <v>25</v>
      </c>
      <c r="B5" s="150" t="str">
        <f>'0.Instructions and Summary info'!$B$5</f>
        <v>Date</v>
      </c>
      <c r="C5" s="57"/>
      <c r="D5" s="57"/>
    </row>
    <row r="6" spans="1:4" ht="14.25" thickBot="1" x14ac:dyDescent="0.3">
      <c r="A6" s="151" t="s">
        <v>26</v>
      </c>
      <c r="B6" s="152" t="str">
        <f>'0.Instructions and Summary info'!$B$6</f>
        <v>Author</v>
      </c>
      <c r="C6" s="57"/>
      <c r="D6" s="57"/>
    </row>
    <row r="9" spans="1:4" x14ac:dyDescent="0.25">
      <c r="A9" s="153" t="s">
        <v>31</v>
      </c>
      <c r="B9" s="154">
        <v>40</v>
      </c>
      <c r="C9" s="29" t="s">
        <v>32</v>
      </c>
    </row>
    <row r="10" spans="1:4" x14ac:dyDescent="0.25">
      <c r="A10" s="143"/>
      <c r="B10" s="144"/>
    </row>
    <row r="11" spans="1:4" ht="14.25" thickBot="1" x14ac:dyDescent="0.3">
      <c r="A11" s="119" t="s">
        <v>34</v>
      </c>
    </row>
    <row r="12" spans="1:4" ht="19.5" customHeight="1" x14ac:dyDescent="0.25">
      <c r="A12" s="155" t="s">
        <v>33</v>
      </c>
      <c r="B12" s="156"/>
      <c r="C12" s="156"/>
      <c r="D12" s="157"/>
    </row>
    <row r="13" spans="1:4" x14ac:dyDescent="0.25">
      <c r="A13" s="158"/>
      <c r="B13" s="159"/>
      <c r="C13" s="159"/>
      <c r="D13" s="160"/>
    </row>
    <row r="14" spans="1:4" x14ac:dyDescent="0.25">
      <c r="A14" s="158"/>
      <c r="B14" s="159"/>
      <c r="C14" s="159"/>
      <c r="D14" s="160"/>
    </row>
    <row r="15" spans="1:4" x14ac:dyDescent="0.25">
      <c r="A15" s="158"/>
      <c r="B15" s="159"/>
      <c r="C15" s="159"/>
      <c r="D15" s="160"/>
    </row>
    <row r="16" spans="1:4" ht="69" customHeight="1" thickBot="1" x14ac:dyDescent="0.3">
      <c r="A16" s="161"/>
      <c r="B16" s="162"/>
      <c r="C16" s="162"/>
      <c r="D16" s="163"/>
    </row>
    <row r="18" spans="1:3" x14ac:dyDescent="0.25">
      <c r="B18" s="29" t="s">
        <v>44</v>
      </c>
    </row>
    <row r="19" spans="1:3" x14ac:dyDescent="0.25">
      <c r="A19" s="119" t="s">
        <v>35</v>
      </c>
      <c r="B19" s="119" t="s">
        <v>36</v>
      </c>
      <c r="C19" s="119" t="s">
        <v>21</v>
      </c>
    </row>
    <row r="20" spans="1:3" x14ac:dyDescent="0.25">
      <c r="A20" s="41" t="s">
        <v>37</v>
      </c>
      <c r="B20" s="41">
        <v>1</v>
      </c>
      <c r="C20" s="41"/>
    </row>
    <row r="21" spans="1:3" x14ac:dyDescent="0.25">
      <c r="A21" s="41" t="s">
        <v>38</v>
      </c>
      <c r="B21" s="41">
        <v>2</v>
      </c>
      <c r="C21" s="41"/>
    </row>
    <row r="22" spans="1:3" x14ac:dyDescent="0.25">
      <c r="A22" s="41" t="s">
        <v>39</v>
      </c>
      <c r="B22" s="41">
        <v>1</v>
      </c>
      <c r="C22" s="41"/>
    </row>
    <row r="23" spans="1:3" x14ac:dyDescent="0.25">
      <c r="A23" s="41" t="s">
        <v>40</v>
      </c>
      <c r="B23" s="41">
        <v>2</v>
      </c>
      <c r="C23" s="41"/>
    </row>
    <row r="24" spans="1:3" x14ac:dyDescent="0.25">
      <c r="A24" s="41" t="s">
        <v>41</v>
      </c>
      <c r="B24" s="41">
        <v>3</v>
      </c>
      <c r="C24" s="41"/>
    </row>
    <row r="25" spans="1:3" x14ac:dyDescent="0.25">
      <c r="A25" s="41"/>
      <c r="B25" s="41"/>
      <c r="C25" s="41"/>
    </row>
    <row r="26" spans="1:3" x14ac:dyDescent="0.25">
      <c r="A26" s="41"/>
      <c r="B26" s="41"/>
      <c r="C26" s="41"/>
    </row>
    <row r="27" spans="1:3" x14ac:dyDescent="0.25">
      <c r="A27" s="41"/>
      <c r="B27" s="41"/>
      <c r="C27" s="41"/>
    </row>
    <row r="28" spans="1:3" x14ac:dyDescent="0.25">
      <c r="A28" s="41"/>
      <c r="B28" s="41"/>
      <c r="C28" s="41"/>
    </row>
    <row r="29" spans="1:3" x14ac:dyDescent="0.25">
      <c r="A29" s="41"/>
      <c r="B29" s="41"/>
      <c r="C29" s="41"/>
    </row>
    <row r="30" spans="1:3" x14ac:dyDescent="0.25">
      <c r="A30" s="41"/>
      <c r="B30" s="41"/>
      <c r="C30" s="41"/>
    </row>
    <row r="31" spans="1:3" x14ac:dyDescent="0.25">
      <c r="A31" s="41"/>
      <c r="B31" s="41"/>
      <c r="C31" s="41"/>
    </row>
    <row r="32" spans="1:3" x14ac:dyDescent="0.25">
      <c r="A32" s="41"/>
      <c r="B32" s="41"/>
      <c r="C32" s="41"/>
    </row>
    <row r="33" spans="1:3" x14ac:dyDescent="0.25">
      <c r="A33" s="41"/>
      <c r="B33" s="41"/>
      <c r="C33" s="41"/>
    </row>
    <row r="34" spans="1:3" x14ac:dyDescent="0.25">
      <c r="A34" s="41"/>
      <c r="B34" s="41"/>
      <c r="C34" s="41"/>
    </row>
    <row r="35" spans="1:3" x14ac:dyDescent="0.25">
      <c r="A35" s="41"/>
      <c r="B35" s="41"/>
      <c r="C35" s="41"/>
    </row>
    <row r="36" spans="1:3" x14ac:dyDescent="0.25">
      <c r="A36" s="41"/>
      <c r="B36" s="41"/>
      <c r="C36" s="41"/>
    </row>
    <row r="37" spans="1:3" x14ac:dyDescent="0.25">
      <c r="A37" s="41"/>
      <c r="B37" s="41"/>
      <c r="C37" s="41"/>
    </row>
    <row r="38" spans="1:3" x14ac:dyDescent="0.25">
      <c r="A38" s="41"/>
      <c r="B38" s="41"/>
      <c r="C38" s="41"/>
    </row>
    <row r="39" spans="1:3" x14ac:dyDescent="0.25">
      <c r="A39" s="41"/>
      <c r="B39" s="41"/>
      <c r="C39" s="41"/>
    </row>
    <row r="40" spans="1:3" x14ac:dyDescent="0.25">
      <c r="A40" s="41"/>
      <c r="B40" s="41"/>
      <c r="C40" s="41"/>
    </row>
    <row r="41" spans="1:3" x14ac:dyDescent="0.25">
      <c r="A41" s="41"/>
      <c r="B41" s="41"/>
      <c r="C41" s="41"/>
    </row>
    <row r="42" spans="1:3" x14ac:dyDescent="0.25">
      <c r="A42" s="41"/>
      <c r="B42" s="41"/>
      <c r="C42" s="41"/>
    </row>
    <row r="43" spans="1:3" x14ac:dyDescent="0.25">
      <c r="A43" s="41"/>
      <c r="B43" s="41"/>
      <c r="C43" s="41"/>
    </row>
    <row r="44" spans="1:3" x14ac:dyDescent="0.25">
      <c r="A44" s="41"/>
      <c r="B44" s="41"/>
      <c r="C44" s="41"/>
    </row>
    <row r="45" spans="1:3" x14ac:dyDescent="0.25">
      <c r="A45" s="41"/>
      <c r="B45" s="41"/>
      <c r="C45" s="41"/>
    </row>
    <row r="46" spans="1:3" x14ac:dyDescent="0.25">
      <c r="A46" s="41"/>
      <c r="B46" s="41"/>
      <c r="C46" s="41"/>
    </row>
    <row r="47" spans="1:3" x14ac:dyDescent="0.25">
      <c r="A47" s="41"/>
      <c r="B47" s="41"/>
      <c r="C47" s="41"/>
    </row>
    <row r="48" spans="1:3" x14ac:dyDescent="0.25">
      <c r="A48" s="41"/>
      <c r="B48" s="41"/>
      <c r="C48" s="41"/>
    </row>
    <row r="49" spans="1:3" x14ac:dyDescent="0.25">
      <c r="A49" s="41"/>
      <c r="B49" s="41"/>
      <c r="C49" s="41"/>
    </row>
    <row r="50" spans="1:3" x14ac:dyDescent="0.25">
      <c r="A50" s="41"/>
      <c r="B50" s="41"/>
      <c r="C50" s="41"/>
    </row>
    <row r="51" spans="1:3" x14ac:dyDescent="0.25">
      <c r="A51" s="41"/>
      <c r="B51" s="41"/>
      <c r="C51" s="41"/>
    </row>
    <row r="52" spans="1:3" x14ac:dyDescent="0.25">
      <c r="A52" s="41"/>
      <c r="B52" s="41"/>
      <c r="C52" s="41"/>
    </row>
    <row r="53" spans="1:3" x14ac:dyDescent="0.25">
      <c r="A53" s="41"/>
      <c r="B53" s="41"/>
      <c r="C53" s="41"/>
    </row>
    <row r="54" spans="1:3" x14ac:dyDescent="0.25">
      <c r="A54" s="41"/>
      <c r="B54" s="41"/>
      <c r="C54" s="41"/>
    </row>
    <row r="55" spans="1:3" x14ac:dyDescent="0.25">
      <c r="A55" s="41"/>
      <c r="B55" s="41"/>
      <c r="C55" s="41"/>
    </row>
    <row r="56" spans="1:3" x14ac:dyDescent="0.25">
      <c r="A56" s="41"/>
      <c r="B56" s="41"/>
      <c r="C56" s="41"/>
    </row>
    <row r="57" spans="1:3" x14ac:dyDescent="0.25">
      <c r="A57" s="41"/>
      <c r="B57" s="41"/>
      <c r="C57" s="41"/>
    </row>
    <row r="58" spans="1:3" x14ac:dyDescent="0.25">
      <c r="A58" s="41"/>
      <c r="B58" s="41"/>
      <c r="C58" s="41"/>
    </row>
    <row r="59" spans="1:3" x14ac:dyDescent="0.25">
      <c r="A59" s="41"/>
      <c r="B59" s="41"/>
      <c r="C59" s="41"/>
    </row>
    <row r="60" spans="1:3" x14ac:dyDescent="0.25">
      <c r="A60" s="41"/>
      <c r="B60" s="41"/>
      <c r="C60" s="41"/>
    </row>
    <row r="61" spans="1:3" x14ac:dyDescent="0.25">
      <c r="A61" s="41"/>
      <c r="B61" s="41"/>
      <c r="C61" s="41"/>
    </row>
    <row r="62" spans="1:3" x14ac:dyDescent="0.25">
      <c r="A62" s="41"/>
      <c r="B62" s="41"/>
      <c r="C62" s="41"/>
    </row>
    <row r="63" spans="1:3" x14ac:dyDescent="0.25">
      <c r="A63" s="41"/>
      <c r="B63" s="41"/>
      <c r="C63" s="41"/>
    </row>
    <row r="64" spans="1:3" x14ac:dyDescent="0.25">
      <c r="A64" s="41"/>
      <c r="B64" s="41"/>
      <c r="C64" s="41"/>
    </row>
    <row r="65" spans="1:3" x14ac:dyDescent="0.25">
      <c r="A65" s="41"/>
      <c r="B65" s="41"/>
      <c r="C65" s="41"/>
    </row>
    <row r="66" spans="1:3" x14ac:dyDescent="0.25">
      <c r="A66" s="41"/>
      <c r="B66" s="41"/>
      <c r="C66" s="41"/>
    </row>
    <row r="67" spans="1:3" x14ac:dyDescent="0.25">
      <c r="A67" s="41"/>
      <c r="B67" s="41"/>
      <c r="C67" s="41"/>
    </row>
    <row r="68" spans="1:3" x14ac:dyDescent="0.25">
      <c r="A68" s="41"/>
      <c r="B68" s="41"/>
      <c r="C68" s="41"/>
    </row>
    <row r="69" spans="1:3" x14ac:dyDescent="0.25">
      <c r="A69" s="41"/>
      <c r="B69" s="41"/>
      <c r="C69" s="41"/>
    </row>
    <row r="70" spans="1:3" x14ac:dyDescent="0.25">
      <c r="A70" s="41"/>
      <c r="B70" s="41"/>
      <c r="C70" s="41"/>
    </row>
    <row r="71" spans="1:3" x14ac:dyDescent="0.25">
      <c r="A71" s="41"/>
      <c r="B71" s="41"/>
      <c r="C71" s="41"/>
    </row>
    <row r="72" spans="1:3" x14ac:dyDescent="0.25">
      <c r="A72" s="41"/>
      <c r="B72" s="41"/>
      <c r="C72" s="41"/>
    </row>
    <row r="73" spans="1:3" x14ac:dyDescent="0.25">
      <c r="A73" s="41"/>
      <c r="B73" s="41"/>
      <c r="C73" s="41"/>
    </row>
    <row r="74" spans="1:3" x14ac:dyDescent="0.25">
      <c r="A74" s="41"/>
      <c r="B74" s="41"/>
      <c r="C74" s="41"/>
    </row>
    <row r="75" spans="1:3" x14ac:dyDescent="0.25">
      <c r="A75" s="41"/>
      <c r="B75" s="41"/>
      <c r="C75" s="41"/>
    </row>
    <row r="76" spans="1:3" x14ac:dyDescent="0.25">
      <c r="A76" s="41"/>
      <c r="B76" s="41"/>
      <c r="C76" s="41"/>
    </row>
    <row r="77" spans="1:3" x14ac:dyDescent="0.25">
      <c r="A77" s="41"/>
      <c r="B77" s="41"/>
      <c r="C77" s="41"/>
    </row>
    <row r="78" spans="1:3" x14ac:dyDescent="0.25">
      <c r="A78" s="41"/>
      <c r="B78" s="41"/>
      <c r="C78" s="41"/>
    </row>
    <row r="79" spans="1:3" x14ac:dyDescent="0.25">
      <c r="A79" s="41"/>
      <c r="B79" s="41"/>
      <c r="C79" s="41"/>
    </row>
    <row r="80" spans="1:3" x14ac:dyDescent="0.25">
      <c r="A80" s="41"/>
      <c r="B80" s="41"/>
      <c r="C80" s="41"/>
    </row>
    <row r="83" spans="1:3" ht="15.75" x14ac:dyDescent="0.25">
      <c r="A83" s="145" t="s">
        <v>42</v>
      </c>
      <c r="B83" s="164">
        <f>SUM(B20:B80)*B9</f>
        <v>360</v>
      </c>
      <c r="C83" s="29" t="s">
        <v>43</v>
      </c>
    </row>
  </sheetData>
  <mergeCells count="1">
    <mergeCell ref="A12:D16"/>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C6" sqref="C6"/>
    </sheetView>
  </sheetViews>
  <sheetFormatPr defaultRowHeight="12.75" x14ac:dyDescent="0.2"/>
  <cols>
    <col min="1" max="1" width="37.7109375" customWidth="1"/>
    <col min="2" max="2" width="19.140625" customWidth="1"/>
    <col min="3" max="3" width="50.28515625" customWidth="1"/>
  </cols>
  <sheetData>
    <row r="1" spans="1:4" ht="44.25" customHeight="1" x14ac:dyDescent="0.2"/>
    <row r="2" spans="1:4" ht="21" thickBot="1" x14ac:dyDescent="0.35">
      <c r="A2" s="1" t="s">
        <v>6</v>
      </c>
    </row>
    <row r="3" spans="1:4" x14ac:dyDescent="0.2">
      <c r="A3" s="6" t="s">
        <v>23</v>
      </c>
      <c r="B3" s="11" t="str">
        <f>'0.Instructions and Summary info'!$B$3</f>
        <v>Customer Name</v>
      </c>
      <c r="C3" s="3"/>
      <c r="D3" s="3"/>
    </row>
    <row r="4" spans="1:4" x14ac:dyDescent="0.2">
      <c r="A4" s="7" t="s">
        <v>24</v>
      </c>
      <c r="B4" s="12" t="str">
        <f>'0.Instructions and Summary info'!$B$4</f>
        <v>Project Name</v>
      </c>
      <c r="C4" s="3"/>
      <c r="D4" s="3"/>
    </row>
    <row r="5" spans="1:4" x14ac:dyDescent="0.2">
      <c r="A5" s="7" t="s">
        <v>25</v>
      </c>
      <c r="B5" s="12" t="str">
        <f>'0.Instructions and Summary info'!$B$5</f>
        <v>Date</v>
      </c>
      <c r="C5" s="3"/>
      <c r="D5" s="3"/>
    </row>
    <row r="6" spans="1:4" ht="13.5" thickBot="1" x14ac:dyDescent="0.25">
      <c r="A6" s="8" t="s">
        <v>26</v>
      </c>
      <c r="B6" s="13" t="str">
        <f>'0.Instructions and Summary info'!$B$6</f>
        <v>Author</v>
      </c>
      <c r="C6" s="3"/>
      <c r="D6" s="3"/>
    </row>
    <row r="9" spans="1:4" x14ac:dyDescent="0.2">
      <c r="A9" s="10" t="s">
        <v>31</v>
      </c>
      <c r="B9" s="17">
        <v>40</v>
      </c>
      <c r="C9" s="5" t="s">
        <v>32</v>
      </c>
      <c r="D9" s="5"/>
    </row>
    <row r="10" spans="1:4" x14ac:dyDescent="0.2">
      <c r="A10" s="10"/>
      <c r="B10" s="4"/>
      <c r="C10" s="5"/>
      <c r="D10" s="5"/>
    </row>
    <row r="11" spans="1:4" ht="13.5" thickBot="1" x14ac:dyDescent="0.25">
      <c r="A11" s="2" t="s">
        <v>34</v>
      </c>
    </row>
    <row r="12" spans="1:4" ht="19.5" customHeight="1" x14ac:dyDescent="0.2">
      <c r="A12" s="18" t="s">
        <v>33</v>
      </c>
      <c r="B12" s="19"/>
      <c r="C12" s="19"/>
      <c r="D12" s="20"/>
    </row>
    <row r="13" spans="1:4" x14ac:dyDescent="0.2">
      <c r="A13" s="21"/>
      <c r="B13" s="22"/>
      <c r="C13" s="22"/>
      <c r="D13" s="23"/>
    </row>
    <row r="14" spans="1:4" x14ac:dyDescent="0.2">
      <c r="A14" s="21"/>
      <c r="B14" s="22"/>
      <c r="C14" s="22"/>
      <c r="D14" s="23"/>
    </row>
    <row r="15" spans="1:4" x14ac:dyDescent="0.2">
      <c r="A15" s="21"/>
      <c r="B15" s="22"/>
      <c r="C15" s="22"/>
      <c r="D15" s="23"/>
    </row>
    <row r="16" spans="1:4" ht="69" customHeight="1" thickBot="1" x14ac:dyDescent="0.25">
      <c r="A16" s="24"/>
      <c r="B16" s="25"/>
      <c r="C16" s="25"/>
      <c r="D16" s="26"/>
    </row>
    <row r="18" spans="1:3" x14ac:dyDescent="0.2">
      <c r="B18" s="5" t="s">
        <v>44</v>
      </c>
    </row>
    <row r="19" spans="1:3" x14ac:dyDescent="0.2">
      <c r="A19" s="2" t="s">
        <v>35</v>
      </c>
      <c r="B19" s="2" t="s">
        <v>36</v>
      </c>
      <c r="C19" s="2" t="s">
        <v>21</v>
      </c>
    </row>
    <row r="20" spans="1:3" x14ac:dyDescent="0.2">
      <c r="A20" s="14" t="s">
        <v>37</v>
      </c>
      <c r="B20" s="9">
        <v>1</v>
      </c>
      <c r="C20" s="9"/>
    </row>
    <row r="21" spans="1:3" x14ac:dyDescent="0.2">
      <c r="A21" s="14" t="s">
        <v>38</v>
      </c>
      <c r="B21" s="9">
        <v>2</v>
      </c>
      <c r="C21" s="9"/>
    </row>
    <row r="22" spans="1:3" x14ac:dyDescent="0.2">
      <c r="A22" s="14" t="s">
        <v>39</v>
      </c>
      <c r="B22" s="9">
        <v>1</v>
      </c>
      <c r="C22" s="9"/>
    </row>
    <row r="23" spans="1:3" x14ac:dyDescent="0.2">
      <c r="A23" s="14" t="s">
        <v>40</v>
      </c>
      <c r="B23" s="9">
        <v>2</v>
      </c>
      <c r="C23" s="9"/>
    </row>
    <row r="24" spans="1:3" x14ac:dyDescent="0.2">
      <c r="A24" s="14" t="s">
        <v>41</v>
      </c>
      <c r="B24" s="9">
        <v>3</v>
      </c>
      <c r="C24" s="9"/>
    </row>
    <row r="25" spans="1:3" x14ac:dyDescent="0.2">
      <c r="A25" s="9"/>
      <c r="B25" s="9"/>
      <c r="C25" s="9"/>
    </row>
    <row r="26" spans="1:3" x14ac:dyDescent="0.2">
      <c r="A26" s="9"/>
      <c r="B26" s="9"/>
      <c r="C26" s="9"/>
    </row>
    <row r="27" spans="1:3" x14ac:dyDescent="0.2">
      <c r="A27" s="9"/>
      <c r="B27" s="9"/>
      <c r="C27" s="9"/>
    </row>
    <row r="28" spans="1:3" x14ac:dyDescent="0.2">
      <c r="A28" s="9"/>
      <c r="B28" s="9"/>
      <c r="C28" s="9"/>
    </row>
    <row r="29" spans="1:3" x14ac:dyDescent="0.2">
      <c r="A29" s="9"/>
      <c r="B29" s="9"/>
      <c r="C29" s="9"/>
    </row>
    <row r="30" spans="1:3" x14ac:dyDescent="0.2">
      <c r="A30" s="9"/>
      <c r="B30" s="9"/>
      <c r="C30" s="9"/>
    </row>
    <row r="31" spans="1:3" x14ac:dyDescent="0.2">
      <c r="A31" s="9"/>
      <c r="B31" s="9"/>
      <c r="C31" s="9"/>
    </row>
    <row r="32" spans="1:3" x14ac:dyDescent="0.2">
      <c r="A32" s="9"/>
      <c r="B32" s="9"/>
      <c r="C32" s="9"/>
    </row>
    <row r="33" spans="1:3" x14ac:dyDescent="0.2">
      <c r="A33" s="9"/>
      <c r="B33" s="9"/>
      <c r="C33" s="9"/>
    </row>
    <row r="34" spans="1:3" x14ac:dyDescent="0.2">
      <c r="A34" s="9"/>
      <c r="B34" s="9"/>
      <c r="C34" s="9"/>
    </row>
    <row r="35" spans="1:3" x14ac:dyDescent="0.2">
      <c r="A35" s="9"/>
      <c r="B35" s="9"/>
      <c r="C35" s="9"/>
    </row>
    <row r="36" spans="1:3" x14ac:dyDescent="0.2">
      <c r="A36" s="9"/>
      <c r="B36" s="9"/>
      <c r="C36" s="9"/>
    </row>
    <row r="37" spans="1:3" x14ac:dyDescent="0.2">
      <c r="A37" s="9"/>
      <c r="B37" s="9"/>
      <c r="C37" s="9"/>
    </row>
    <row r="38" spans="1:3" x14ac:dyDescent="0.2">
      <c r="A38" s="9"/>
      <c r="B38" s="9"/>
      <c r="C38" s="9"/>
    </row>
    <row r="39" spans="1:3" x14ac:dyDescent="0.2">
      <c r="A39" s="9"/>
      <c r="B39" s="9"/>
      <c r="C39" s="9"/>
    </row>
    <row r="40" spans="1:3" x14ac:dyDescent="0.2">
      <c r="A40" s="9"/>
      <c r="B40" s="9"/>
      <c r="C40" s="9"/>
    </row>
    <row r="41" spans="1:3" x14ac:dyDescent="0.2">
      <c r="A41" s="9"/>
      <c r="B41" s="9"/>
      <c r="C41" s="9"/>
    </row>
    <row r="42" spans="1:3" x14ac:dyDescent="0.2">
      <c r="A42" s="9"/>
      <c r="B42" s="9"/>
      <c r="C42" s="9"/>
    </row>
    <row r="43" spans="1:3" x14ac:dyDescent="0.2">
      <c r="A43" s="9"/>
      <c r="B43" s="9"/>
      <c r="C43" s="9"/>
    </row>
    <row r="44" spans="1:3" x14ac:dyDescent="0.2">
      <c r="A44" s="9"/>
      <c r="B44" s="9"/>
      <c r="C44" s="9"/>
    </row>
    <row r="45" spans="1:3" x14ac:dyDescent="0.2">
      <c r="A45" s="9"/>
      <c r="B45" s="9"/>
      <c r="C45" s="9"/>
    </row>
    <row r="46" spans="1:3" x14ac:dyDescent="0.2">
      <c r="A46" s="9"/>
      <c r="B46" s="9"/>
      <c r="C46" s="9"/>
    </row>
    <row r="47" spans="1:3" x14ac:dyDescent="0.2">
      <c r="A47" s="9"/>
      <c r="B47" s="9"/>
      <c r="C47" s="9"/>
    </row>
    <row r="48" spans="1:3" x14ac:dyDescent="0.2">
      <c r="A48" s="9"/>
      <c r="B48" s="9"/>
      <c r="C48" s="9"/>
    </row>
    <row r="49" spans="1:3" x14ac:dyDescent="0.2">
      <c r="A49" s="9"/>
      <c r="B49" s="9"/>
      <c r="C49" s="9"/>
    </row>
    <row r="50" spans="1:3" x14ac:dyDescent="0.2">
      <c r="A50" s="9"/>
      <c r="B50" s="9"/>
      <c r="C50" s="9"/>
    </row>
    <row r="51" spans="1:3" x14ac:dyDescent="0.2">
      <c r="A51" s="9"/>
      <c r="B51" s="9"/>
      <c r="C51" s="9"/>
    </row>
    <row r="52" spans="1:3" x14ac:dyDescent="0.2">
      <c r="A52" s="9"/>
      <c r="B52" s="9"/>
      <c r="C52" s="9"/>
    </row>
    <row r="53" spans="1:3" x14ac:dyDescent="0.2">
      <c r="A53" s="9"/>
      <c r="B53" s="9"/>
      <c r="C53" s="9"/>
    </row>
    <row r="54" spans="1:3" x14ac:dyDescent="0.2">
      <c r="A54" s="9"/>
      <c r="B54" s="9"/>
      <c r="C54" s="9"/>
    </row>
    <row r="55" spans="1:3" x14ac:dyDescent="0.2">
      <c r="A55" s="9"/>
      <c r="B55" s="9"/>
      <c r="C55" s="9"/>
    </row>
    <row r="56" spans="1:3" x14ac:dyDescent="0.2">
      <c r="A56" s="9"/>
      <c r="B56" s="9"/>
      <c r="C56" s="9"/>
    </row>
    <row r="57" spans="1:3" x14ac:dyDescent="0.2">
      <c r="A57" s="9"/>
      <c r="B57" s="9"/>
      <c r="C57" s="9"/>
    </row>
    <row r="58" spans="1:3" x14ac:dyDescent="0.2">
      <c r="A58" s="9"/>
      <c r="B58" s="9"/>
      <c r="C58" s="9"/>
    </row>
    <row r="59" spans="1:3" x14ac:dyDescent="0.2">
      <c r="A59" s="9"/>
      <c r="B59" s="9"/>
      <c r="C59" s="9"/>
    </row>
    <row r="60" spans="1:3" x14ac:dyDescent="0.2">
      <c r="A60" s="9"/>
      <c r="B60" s="9"/>
      <c r="C60" s="9"/>
    </row>
    <row r="61" spans="1:3" x14ac:dyDescent="0.2">
      <c r="A61" s="9"/>
      <c r="B61" s="9"/>
      <c r="C61" s="9"/>
    </row>
    <row r="62" spans="1:3" x14ac:dyDescent="0.2">
      <c r="A62" s="9"/>
      <c r="B62" s="9"/>
      <c r="C62" s="9"/>
    </row>
    <row r="63" spans="1:3" x14ac:dyDescent="0.2">
      <c r="A63" s="9"/>
      <c r="B63" s="9"/>
      <c r="C63" s="9"/>
    </row>
    <row r="64" spans="1:3" x14ac:dyDescent="0.2">
      <c r="A64" s="9"/>
      <c r="B64" s="9"/>
      <c r="C64" s="9"/>
    </row>
    <row r="65" spans="1:3" x14ac:dyDescent="0.2">
      <c r="A65" s="9"/>
      <c r="B65" s="9"/>
      <c r="C65" s="9"/>
    </row>
    <row r="66" spans="1:3" x14ac:dyDescent="0.2">
      <c r="A66" s="9"/>
      <c r="B66" s="9"/>
      <c r="C66" s="9"/>
    </row>
    <row r="67" spans="1:3" x14ac:dyDescent="0.2">
      <c r="A67" s="9"/>
      <c r="B67" s="9"/>
      <c r="C67" s="9"/>
    </row>
    <row r="68" spans="1:3" x14ac:dyDescent="0.2">
      <c r="A68" s="9"/>
      <c r="B68" s="9"/>
      <c r="C68" s="9"/>
    </row>
    <row r="69" spans="1:3" x14ac:dyDescent="0.2">
      <c r="A69" s="9"/>
      <c r="B69" s="9"/>
      <c r="C69" s="9"/>
    </row>
    <row r="70" spans="1:3" x14ac:dyDescent="0.2">
      <c r="A70" s="9"/>
      <c r="B70" s="9"/>
      <c r="C70" s="9"/>
    </row>
    <row r="71" spans="1:3" x14ac:dyDescent="0.2">
      <c r="A71" s="9"/>
      <c r="B71" s="9"/>
      <c r="C71" s="9"/>
    </row>
    <row r="72" spans="1:3" x14ac:dyDescent="0.2">
      <c r="A72" s="9"/>
      <c r="B72" s="9"/>
      <c r="C72" s="9"/>
    </row>
    <row r="73" spans="1:3" x14ac:dyDescent="0.2">
      <c r="A73" s="9"/>
      <c r="B73" s="9"/>
      <c r="C73" s="9"/>
    </row>
    <row r="74" spans="1:3" x14ac:dyDescent="0.2">
      <c r="A74" s="9"/>
      <c r="B74" s="9"/>
      <c r="C74" s="9"/>
    </row>
    <row r="75" spans="1:3" x14ac:dyDescent="0.2">
      <c r="A75" s="9"/>
      <c r="B75" s="9"/>
      <c r="C75" s="9"/>
    </row>
    <row r="76" spans="1:3" x14ac:dyDescent="0.2">
      <c r="A76" s="9"/>
      <c r="B76" s="9"/>
      <c r="C76" s="9"/>
    </row>
    <row r="77" spans="1:3" x14ac:dyDescent="0.2">
      <c r="A77" s="9"/>
      <c r="B77" s="9"/>
      <c r="C77" s="9"/>
    </row>
    <row r="78" spans="1:3" x14ac:dyDescent="0.2">
      <c r="A78" s="9"/>
      <c r="B78" s="9"/>
      <c r="C78" s="9"/>
    </row>
    <row r="79" spans="1:3" x14ac:dyDescent="0.2">
      <c r="A79" s="9"/>
      <c r="B79" s="9"/>
      <c r="C79" s="9"/>
    </row>
    <row r="80" spans="1:3" x14ac:dyDescent="0.2">
      <c r="A80" s="9"/>
      <c r="B80" s="9"/>
      <c r="C80" s="9"/>
    </row>
    <row r="83" spans="1:3" ht="15.75" x14ac:dyDescent="0.25">
      <c r="A83" s="16" t="s">
        <v>42</v>
      </c>
      <c r="B83" s="15">
        <f>SUM(B20:B80)*B9</f>
        <v>360</v>
      </c>
      <c r="C83" s="5" t="s">
        <v>43</v>
      </c>
    </row>
  </sheetData>
  <mergeCells count="1">
    <mergeCell ref="A12:D16"/>
  </mergeCells>
  <phoneticPr fontId="6"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AC7" sqref="AC7"/>
    </sheetView>
  </sheetViews>
  <sheetFormatPr defaultRowHeight="13.5" x14ac:dyDescent="0.25"/>
  <cols>
    <col min="1" max="1" width="19.28515625" style="29" customWidth="1"/>
    <col min="2" max="2" width="10.85546875" style="29" customWidth="1"/>
    <col min="3" max="31" width="4.7109375" style="29" customWidth="1"/>
    <col min="32" max="16384" width="9.140625" style="29"/>
  </cols>
  <sheetData>
    <row r="1" spans="1:41" ht="42.75" customHeight="1" x14ac:dyDescent="0.25"/>
    <row r="2" spans="1:41" ht="21.75" thickBot="1" x14ac:dyDescent="0.4">
      <c r="A2" s="134" t="s">
        <v>28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row>
    <row r="3" spans="1:41" x14ac:dyDescent="0.25">
      <c r="A3" s="146" t="s">
        <v>23</v>
      </c>
      <c r="B3" s="146" t="str">
        <f>'0.Instructions and Summary info'!$B$3</f>
        <v>Customer Name</v>
      </c>
      <c r="C3" s="189"/>
      <c r="D3" s="189"/>
      <c r="E3" s="190"/>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row>
    <row r="4" spans="1:41" x14ac:dyDescent="0.25">
      <c r="A4" s="148" t="s">
        <v>24</v>
      </c>
      <c r="B4" s="148" t="str">
        <f>'0.Instructions and Summary info'!$B$4</f>
        <v>Project Name</v>
      </c>
      <c r="C4" s="191"/>
      <c r="D4" s="191"/>
      <c r="E4" s="192"/>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row>
    <row r="5" spans="1:41" x14ac:dyDescent="0.25">
      <c r="A5" s="148" t="s">
        <v>25</v>
      </c>
      <c r="B5" s="193" t="str">
        <f>'0.Instructions and Summary info'!$B$5</f>
        <v>Date</v>
      </c>
      <c r="C5" s="191"/>
      <c r="D5" s="191"/>
      <c r="E5" s="192"/>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row>
    <row r="6" spans="1:41" ht="14.25" thickBot="1" x14ac:dyDescent="0.3">
      <c r="A6" s="151" t="s">
        <v>26</v>
      </c>
      <c r="B6" s="151" t="str">
        <f>'0.Instructions and Summary info'!$B$6</f>
        <v>Author</v>
      </c>
      <c r="C6" s="194"/>
      <c r="D6" s="194"/>
      <c r="E6" s="19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row>
    <row r="7" spans="1:41" x14ac:dyDescent="0.25">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row>
    <row r="8" spans="1:41" ht="15.75" x14ac:dyDescent="0.25">
      <c r="A8" s="187" t="s">
        <v>148</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row>
    <row r="9" spans="1:41" x14ac:dyDescent="0.25">
      <c r="A9" s="166"/>
      <c r="B9" s="167"/>
      <c r="C9" s="167"/>
      <c r="D9" s="167"/>
      <c r="E9" s="167"/>
      <c r="K9" s="168"/>
      <c r="L9" s="168"/>
      <c r="M9" s="168"/>
      <c r="N9" s="168"/>
      <c r="O9" s="168"/>
      <c r="P9" s="168"/>
      <c r="Q9" s="168"/>
      <c r="R9" s="168"/>
      <c r="S9" s="168"/>
      <c r="T9" s="168"/>
      <c r="U9" s="168"/>
      <c r="V9" s="168"/>
      <c r="W9" s="168"/>
      <c r="X9" s="168"/>
      <c r="Y9" s="168"/>
      <c r="Z9" s="168"/>
    </row>
    <row r="10" spans="1:41" ht="15.75" x14ac:dyDescent="0.25">
      <c r="A10" s="196" t="s">
        <v>155</v>
      </c>
      <c r="B10" s="169"/>
      <c r="C10" s="169"/>
      <c r="D10" s="169"/>
      <c r="E10" s="170" t="s">
        <v>149</v>
      </c>
      <c r="F10" s="170"/>
      <c r="G10" s="170"/>
      <c r="H10" s="170"/>
      <c r="I10" s="170" t="s">
        <v>150</v>
      </c>
      <c r="J10" s="170"/>
      <c r="K10" s="170"/>
      <c r="L10" s="170"/>
      <c r="M10" s="171" t="s">
        <v>151</v>
      </c>
      <c r="N10" s="171"/>
      <c r="O10" s="171"/>
      <c r="P10" s="171"/>
      <c r="Q10" s="171"/>
      <c r="R10" s="170" t="s">
        <v>152</v>
      </c>
      <c r="S10" s="170"/>
      <c r="T10" s="170"/>
      <c r="U10" s="170"/>
      <c r="V10" s="171" t="s">
        <v>153</v>
      </c>
      <c r="W10" s="171"/>
      <c r="X10" s="171"/>
      <c r="Y10" s="171"/>
      <c r="Z10" s="171"/>
      <c r="AA10" s="171" t="s">
        <v>154</v>
      </c>
      <c r="AB10" s="171"/>
      <c r="AC10" s="171"/>
      <c r="AD10" s="171"/>
      <c r="AE10" s="171"/>
      <c r="AF10" s="57"/>
      <c r="AG10" s="57"/>
    </row>
    <row r="11" spans="1:41" ht="15.75" x14ac:dyDescent="0.25">
      <c r="A11" s="196" t="s">
        <v>11</v>
      </c>
      <c r="B11" s="172"/>
      <c r="C11" s="172"/>
      <c r="D11" s="172"/>
      <c r="E11" s="172">
        <v>1</v>
      </c>
      <c r="F11" s="172">
        <v>2</v>
      </c>
      <c r="G11" s="172">
        <v>3</v>
      </c>
      <c r="H11" s="172">
        <v>4</v>
      </c>
      <c r="I11" s="172">
        <v>5</v>
      </c>
      <c r="J11" s="172">
        <v>6</v>
      </c>
      <c r="K11" s="172">
        <v>7</v>
      </c>
      <c r="L11" s="172">
        <v>8</v>
      </c>
      <c r="M11" s="172">
        <v>9</v>
      </c>
      <c r="N11" s="172">
        <v>10</v>
      </c>
      <c r="O11" s="172">
        <v>11</v>
      </c>
      <c r="P11" s="172">
        <v>12</v>
      </c>
      <c r="Q11" s="172">
        <v>13</v>
      </c>
      <c r="R11" s="172">
        <v>14</v>
      </c>
      <c r="S11" s="172">
        <v>15</v>
      </c>
      <c r="T11" s="172">
        <v>16</v>
      </c>
      <c r="U11" s="172">
        <v>17</v>
      </c>
      <c r="V11" s="172">
        <v>18</v>
      </c>
      <c r="W11" s="172">
        <v>19</v>
      </c>
      <c r="X11" s="172">
        <v>20</v>
      </c>
      <c r="Y11" s="172">
        <v>21</v>
      </c>
      <c r="Z11" s="172">
        <v>22</v>
      </c>
      <c r="AA11" s="172">
        <v>23</v>
      </c>
      <c r="AB11" s="172">
        <v>24</v>
      </c>
      <c r="AC11" s="172">
        <v>25</v>
      </c>
      <c r="AD11" s="172">
        <v>26</v>
      </c>
      <c r="AE11" s="172">
        <v>27</v>
      </c>
      <c r="AF11" s="173"/>
      <c r="AG11" s="174" t="s">
        <v>54</v>
      </c>
      <c r="AH11" s="175"/>
      <c r="AI11" s="175"/>
      <c r="AJ11" s="175"/>
      <c r="AK11" s="175"/>
      <c r="AL11" s="175"/>
      <c r="AM11" s="175"/>
      <c r="AN11" s="175"/>
      <c r="AO11" s="175"/>
    </row>
    <row r="12" spans="1:41" ht="15.75" x14ac:dyDescent="0.25">
      <c r="A12" s="196" t="s">
        <v>156</v>
      </c>
      <c r="B12" s="176"/>
      <c r="C12" s="176"/>
      <c r="D12" s="176"/>
      <c r="E12" s="176"/>
      <c r="F12" s="176"/>
      <c r="G12" s="176"/>
      <c r="H12" s="176"/>
      <c r="I12" s="176"/>
      <c r="J12" s="176"/>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63"/>
      <c r="AH12" s="175"/>
      <c r="AI12" s="175"/>
      <c r="AJ12" s="175"/>
      <c r="AK12" s="175"/>
      <c r="AL12" s="175"/>
      <c r="AM12" s="175"/>
      <c r="AN12" s="175"/>
      <c r="AO12" s="175"/>
    </row>
    <row r="13" spans="1:41" x14ac:dyDescent="0.25">
      <c r="A13" s="177" t="s">
        <v>10</v>
      </c>
      <c r="E13" s="168">
        <v>2</v>
      </c>
      <c r="F13" s="29">
        <v>2</v>
      </c>
      <c r="G13" s="29">
        <v>2</v>
      </c>
      <c r="H13" s="168">
        <v>2</v>
      </c>
      <c r="I13" s="29">
        <v>2</v>
      </c>
      <c r="J13" s="29">
        <v>2</v>
      </c>
      <c r="K13" s="29">
        <v>2</v>
      </c>
      <c r="L13" s="29">
        <v>2</v>
      </c>
      <c r="M13" s="29">
        <v>2</v>
      </c>
      <c r="N13" s="29">
        <v>2</v>
      </c>
      <c r="O13" s="29">
        <v>2</v>
      </c>
      <c r="P13" s="29">
        <v>2</v>
      </c>
      <c r="Q13" s="29">
        <v>2</v>
      </c>
      <c r="R13" s="29">
        <v>2</v>
      </c>
      <c r="S13" s="29">
        <v>2</v>
      </c>
      <c r="T13" s="29">
        <v>2</v>
      </c>
      <c r="U13" s="29">
        <v>2</v>
      </c>
      <c r="V13" s="29">
        <v>2</v>
      </c>
      <c r="W13" s="29">
        <v>2</v>
      </c>
      <c r="X13" s="29">
        <v>2</v>
      </c>
      <c r="Y13" s="29">
        <v>2</v>
      </c>
      <c r="Z13" s="29">
        <v>2</v>
      </c>
      <c r="AA13" s="29">
        <v>2</v>
      </c>
      <c r="AB13" s="29">
        <v>2</v>
      </c>
      <c r="AC13" s="29">
        <v>2</v>
      </c>
      <c r="AD13" s="29">
        <v>2</v>
      </c>
      <c r="AE13" s="29">
        <v>2</v>
      </c>
      <c r="AG13" s="29">
        <f>SUM(B13:AE13)</f>
        <v>54</v>
      </c>
    </row>
    <row r="14" spans="1:41" x14ac:dyDescent="0.25">
      <c r="A14" s="177" t="s">
        <v>10</v>
      </c>
      <c r="E14" s="168">
        <v>3</v>
      </c>
      <c r="F14" s="168">
        <v>3</v>
      </c>
      <c r="G14" s="168">
        <v>3</v>
      </c>
      <c r="H14" s="168">
        <v>3</v>
      </c>
      <c r="I14" s="168">
        <v>3</v>
      </c>
      <c r="J14" s="168">
        <v>3</v>
      </c>
      <c r="K14" s="168">
        <v>3</v>
      </c>
      <c r="L14" s="168">
        <v>3</v>
      </c>
      <c r="M14" s="168">
        <v>3</v>
      </c>
      <c r="N14" s="168">
        <v>3</v>
      </c>
      <c r="O14" s="168">
        <v>3</v>
      </c>
      <c r="P14" s="168">
        <v>3</v>
      </c>
      <c r="Q14" s="168">
        <v>3</v>
      </c>
      <c r="R14" s="168">
        <v>3</v>
      </c>
      <c r="S14" s="168">
        <v>3</v>
      </c>
      <c r="T14" s="168">
        <v>3</v>
      </c>
      <c r="U14" s="168">
        <v>3</v>
      </c>
      <c r="V14" s="168">
        <v>3</v>
      </c>
      <c r="W14" s="29">
        <v>3</v>
      </c>
      <c r="X14" s="29">
        <v>3</v>
      </c>
      <c r="Y14" s="29">
        <v>3</v>
      </c>
      <c r="Z14" s="29">
        <v>3</v>
      </c>
      <c r="AA14" s="29">
        <v>3</v>
      </c>
      <c r="AB14" s="29">
        <v>3</v>
      </c>
      <c r="AC14" s="29">
        <v>3</v>
      </c>
      <c r="AD14" s="29">
        <v>3</v>
      </c>
      <c r="AE14" s="29">
        <v>3</v>
      </c>
      <c r="AG14" s="29">
        <f>SUM(B14:AE14)</f>
        <v>81</v>
      </c>
    </row>
    <row r="15" spans="1:41" x14ac:dyDescent="0.25">
      <c r="A15" s="177" t="s">
        <v>147</v>
      </c>
      <c r="E15" s="168"/>
      <c r="H15" s="168"/>
      <c r="W15" s="168">
        <v>1</v>
      </c>
      <c r="X15" s="168">
        <v>1</v>
      </c>
      <c r="Y15" s="168">
        <v>1</v>
      </c>
      <c r="Z15" s="168">
        <v>2</v>
      </c>
      <c r="AA15" s="168">
        <v>1</v>
      </c>
      <c r="AB15" s="168">
        <v>2</v>
      </c>
      <c r="AC15" s="168">
        <v>1</v>
      </c>
      <c r="AD15" s="168">
        <v>2</v>
      </c>
      <c r="AE15" s="168">
        <v>2</v>
      </c>
      <c r="AG15" s="29">
        <f>SUM(B15:AE15)</f>
        <v>13</v>
      </c>
      <c r="AH15" s="178"/>
      <c r="AJ15" s="178"/>
      <c r="AL15" s="178"/>
      <c r="AM15" s="178"/>
      <c r="AN15" s="178"/>
      <c r="AO15" s="178"/>
    </row>
    <row r="16" spans="1:41" x14ac:dyDescent="0.25">
      <c r="A16" s="177" t="s">
        <v>53</v>
      </c>
      <c r="E16" s="168"/>
      <c r="H16" s="168"/>
      <c r="K16" s="168"/>
      <c r="L16" s="168"/>
      <c r="M16" s="168"/>
      <c r="N16" s="168"/>
      <c r="O16" s="168"/>
      <c r="P16" s="168"/>
      <c r="Q16" s="168"/>
      <c r="W16" s="168">
        <v>2</v>
      </c>
      <c r="X16" s="168">
        <v>2</v>
      </c>
      <c r="Y16" s="168">
        <v>2</v>
      </c>
      <c r="Z16" s="168">
        <v>2</v>
      </c>
      <c r="AA16" s="168">
        <v>2</v>
      </c>
      <c r="AB16" s="168">
        <v>2</v>
      </c>
      <c r="AC16" s="168">
        <v>2</v>
      </c>
      <c r="AD16" s="168">
        <v>2</v>
      </c>
      <c r="AE16" s="168">
        <v>2</v>
      </c>
      <c r="AF16" s="168"/>
      <c r="AG16" s="29">
        <f>SUM(B16:AE16)</f>
        <v>18</v>
      </c>
      <c r="AH16" s="168"/>
      <c r="AJ16" s="168"/>
      <c r="AL16" s="168"/>
      <c r="AM16" s="168"/>
      <c r="AN16" s="168"/>
      <c r="AO16" s="168"/>
    </row>
    <row r="17" spans="1:41" hidden="1" x14ac:dyDescent="0.25">
      <c r="A17" s="177" t="s">
        <v>12</v>
      </c>
      <c r="E17" s="168"/>
      <c r="H17" s="168"/>
      <c r="K17" s="168"/>
      <c r="L17" s="168"/>
      <c r="M17" s="168"/>
      <c r="N17" s="168"/>
      <c r="O17" s="168"/>
      <c r="P17" s="168"/>
      <c r="Q17" s="168"/>
      <c r="W17" s="168"/>
      <c r="X17" s="168"/>
      <c r="Y17" s="168"/>
      <c r="Z17" s="168"/>
      <c r="AA17" s="168"/>
      <c r="AB17" s="168"/>
      <c r="AC17" s="168"/>
      <c r="AD17" s="168"/>
      <c r="AE17" s="168"/>
      <c r="AF17" s="168"/>
      <c r="AG17" s="29">
        <f>SUM(B17:AF17)</f>
        <v>0</v>
      </c>
      <c r="AH17" s="168"/>
      <c r="AI17" s="168"/>
      <c r="AJ17" s="168"/>
      <c r="AL17" s="168"/>
      <c r="AM17" s="168"/>
      <c r="AN17" s="168"/>
      <c r="AO17" s="168"/>
    </row>
    <row r="18" spans="1:41" hidden="1" x14ac:dyDescent="0.25">
      <c r="A18" s="177" t="s">
        <v>12</v>
      </c>
      <c r="E18" s="168"/>
      <c r="H18" s="168"/>
      <c r="K18" s="168"/>
      <c r="L18" s="168"/>
      <c r="M18" s="168"/>
      <c r="N18" s="168"/>
      <c r="O18" s="168"/>
      <c r="P18" s="168"/>
      <c r="Q18" s="168"/>
      <c r="W18" s="168"/>
      <c r="X18" s="168"/>
      <c r="Y18" s="168"/>
      <c r="Z18" s="168"/>
      <c r="AA18" s="168"/>
      <c r="AB18" s="168"/>
      <c r="AC18" s="168"/>
      <c r="AD18" s="168"/>
      <c r="AE18" s="168"/>
      <c r="AF18" s="168"/>
      <c r="AG18" s="29">
        <f>SUM(B18:AF18)</f>
        <v>0</v>
      </c>
      <c r="AH18" s="168"/>
      <c r="AI18" s="168"/>
      <c r="AJ18" s="168"/>
      <c r="AL18" s="168"/>
      <c r="AM18" s="168"/>
      <c r="AN18" s="168"/>
      <c r="AO18" s="168"/>
    </row>
    <row r="19" spans="1:41" x14ac:dyDescent="0.25">
      <c r="A19" s="177"/>
      <c r="E19" s="168"/>
      <c r="H19" s="168"/>
      <c r="K19" s="168"/>
      <c r="L19" s="168"/>
      <c r="M19" s="168"/>
      <c r="N19" s="168"/>
      <c r="O19" s="168"/>
      <c r="P19" s="168"/>
      <c r="Q19" s="168"/>
    </row>
    <row r="20" spans="1:41" x14ac:dyDescent="0.25">
      <c r="A20" s="177"/>
      <c r="E20" s="168"/>
      <c r="H20" s="168"/>
    </row>
    <row r="21" spans="1:41" ht="15.75" thickBot="1" x14ac:dyDescent="0.3">
      <c r="A21" s="177" t="s">
        <v>129</v>
      </c>
      <c r="E21" s="179">
        <f t="shared" ref="E21:Q21" si="0">E13+E14+E15+E16+E17+E18+D21</f>
        <v>5</v>
      </c>
      <c r="F21" s="180">
        <f t="shared" si="0"/>
        <v>10</v>
      </c>
      <c r="G21" s="180">
        <f t="shared" si="0"/>
        <v>15</v>
      </c>
      <c r="H21" s="179">
        <f t="shared" si="0"/>
        <v>20</v>
      </c>
      <c r="I21" s="180">
        <f t="shared" si="0"/>
        <v>25</v>
      </c>
      <c r="J21" s="180">
        <f t="shared" si="0"/>
        <v>30</v>
      </c>
      <c r="K21" s="180">
        <f t="shared" si="0"/>
        <v>35</v>
      </c>
      <c r="L21" s="180">
        <f t="shared" si="0"/>
        <v>40</v>
      </c>
      <c r="M21" s="180">
        <f t="shared" si="0"/>
        <v>45</v>
      </c>
      <c r="N21" s="180">
        <f t="shared" si="0"/>
        <v>50</v>
      </c>
      <c r="O21" s="180">
        <f t="shared" si="0"/>
        <v>55</v>
      </c>
      <c r="P21" s="180">
        <f t="shared" si="0"/>
        <v>60</v>
      </c>
      <c r="Q21" s="180">
        <f t="shared" si="0"/>
        <v>65</v>
      </c>
      <c r="R21" s="180">
        <f>R13+R14+R19+R16+R17+R18+Q21</f>
        <v>70</v>
      </c>
      <c r="S21" s="180">
        <f>S13+S14+S19+S16+S17+S18+R21</f>
        <v>75</v>
      </c>
      <c r="T21" s="180">
        <f>T13+T14+T19+T16+T17+T18+S21</f>
        <v>80</v>
      </c>
      <c r="U21" s="180">
        <f>U13+U14+U19+U16+U17+U18+T21</f>
        <v>85</v>
      </c>
      <c r="V21" s="180">
        <f>V13+V14+V19+V16+V17+V18+U21</f>
        <v>90</v>
      </c>
      <c r="W21" s="180">
        <f t="shared" ref="W21:AE21" si="1">W13+W14+W15+W16+W17+W18+V21</f>
        <v>98</v>
      </c>
      <c r="X21" s="180">
        <f t="shared" si="1"/>
        <v>106</v>
      </c>
      <c r="Y21" s="180">
        <f t="shared" si="1"/>
        <v>114</v>
      </c>
      <c r="Z21" s="180">
        <f t="shared" si="1"/>
        <v>123</v>
      </c>
      <c r="AA21" s="180">
        <f t="shared" si="1"/>
        <v>131</v>
      </c>
      <c r="AB21" s="180">
        <f t="shared" si="1"/>
        <v>140</v>
      </c>
      <c r="AC21" s="180">
        <f t="shared" si="1"/>
        <v>148</v>
      </c>
      <c r="AD21" s="180">
        <f t="shared" si="1"/>
        <v>157</v>
      </c>
      <c r="AE21" s="180">
        <f t="shared" si="1"/>
        <v>166</v>
      </c>
      <c r="AF21" s="180"/>
      <c r="AG21" s="180">
        <f>SUM(AG13:AG20)</f>
        <v>166</v>
      </c>
    </row>
    <row r="22" spans="1:41" ht="16.5" thickTop="1" thickBot="1" x14ac:dyDescent="0.3">
      <c r="A22" s="177" t="s">
        <v>130</v>
      </c>
      <c r="E22" s="180">
        <f>AG21-E21</f>
        <v>161</v>
      </c>
      <c r="F22" s="180">
        <f>AG21-F21</f>
        <v>156</v>
      </c>
      <c r="G22" s="180">
        <f>AG21-G21</f>
        <v>151</v>
      </c>
      <c r="H22" s="179">
        <f>AG21-H21</f>
        <v>146</v>
      </c>
      <c r="I22" s="180">
        <f>AG21-I21</f>
        <v>141</v>
      </c>
      <c r="J22" s="180">
        <f>AG21-J21</f>
        <v>136</v>
      </c>
      <c r="K22" s="180">
        <f>AG21-K21</f>
        <v>131</v>
      </c>
      <c r="L22" s="180">
        <f>AG21-L21</f>
        <v>126</v>
      </c>
      <c r="M22" s="180">
        <f>AG21-M21</f>
        <v>121</v>
      </c>
      <c r="N22" s="180">
        <f>AG21-N21</f>
        <v>116</v>
      </c>
      <c r="O22" s="180">
        <f>AG21-O21</f>
        <v>111</v>
      </c>
      <c r="P22" s="180">
        <f>AG21-P21</f>
        <v>106</v>
      </c>
      <c r="Q22" s="180">
        <f>AG21-Q21</f>
        <v>101</v>
      </c>
      <c r="R22" s="180">
        <f>AG21-R21</f>
        <v>96</v>
      </c>
      <c r="S22" s="180">
        <f>AG21-S21</f>
        <v>91</v>
      </c>
      <c r="T22" s="180">
        <f>AG21-T21</f>
        <v>86</v>
      </c>
      <c r="U22" s="180">
        <f>AG21-U21</f>
        <v>81</v>
      </c>
      <c r="V22" s="180">
        <f>AG21-V21</f>
        <v>76</v>
      </c>
      <c r="W22" s="180">
        <f>AG21-W21</f>
        <v>68</v>
      </c>
      <c r="X22" s="180">
        <f>AG21-X21</f>
        <v>60</v>
      </c>
      <c r="Y22" s="180">
        <f>AG21-Y21</f>
        <v>52</v>
      </c>
      <c r="Z22" s="180">
        <f>AG21-Z21</f>
        <v>43</v>
      </c>
      <c r="AA22" s="180">
        <f>AG21-AA21</f>
        <v>35</v>
      </c>
      <c r="AB22" s="180">
        <f>AG21-AB21</f>
        <v>26</v>
      </c>
      <c r="AC22" s="180">
        <f>AG21-AC21</f>
        <v>18</v>
      </c>
      <c r="AD22" s="180">
        <f>AG21-AD21</f>
        <v>9</v>
      </c>
      <c r="AE22" s="180">
        <f>AG21-AE21</f>
        <v>0</v>
      </c>
      <c r="AF22" s="180"/>
      <c r="AG22" s="180"/>
    </row>
    <row r="23" spans="1:41" ht="14.25" thickTop="1" x14ac:dyDescent="0.25">
      <c r="A23" s="177"/>
      <c r="E23" s="168"/>
      <c r="AG23" s="63"/>
    </row>
    <row r="24" spans="1:41" x14ac:dyDescent="0.25">
      <c r="A24" s="177"/>
    </row>
    <row r="25" spans="1:41" x14ac:dyDescent="0.25">
      <c r="A25" s="181"/>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row>
    <row r="26" spans="1:41" x14ac:dyDescent="0.25">
      <c r="A26" s="182"/>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row>
    <row r="27" spans="1:41" x14ac:dyDescent="0.25">
      <c r="A27" s="182"/>
      <c r="B27" s="183" t="s">
        <v>13</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row>
    <row r="28" spans="1:41" x14ac:dyDescent="0.25">
      <c r="A28" s="182"/>
      <c r="B28" s="184" t="s">
        <v>14</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row>
    <row r="29" spans="1:41" x14ac:dyDescent="0.25">
      <c r="A29" s="185"/>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I29" s="168"/>
      <c r="AJ29" s="168"/>
      <c r="AK29" s="168"/>
      <c r="AL29" s="168"/>
      <c r="AM29" s="168"/>
      <c r="AN29" s="168"/>
      <c r="AO29" s="168"/>
    </row>
    <row r="30" spans="1:41" x14ac:dyDescent="0.25">
      <c r="A30" s="182"/>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row>
    <row r="31" spans="1:41" x14ac:dyDescent="0.25">
      <c r="A31" s="182"/>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row>
    <row r="32" spans="1:41" x14ac:dyDescent="0.25">
      <c r="A32" s="182"/>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row>
    <row r="33" spans="1:33" x14ac:dyDescent="0.25">
      <c r="A33" s="182"/>
      <c r="B33" s="168"/>
      <c r="C33" s="168"/>
      <c r="D33" s="168"/>
      <c r="E33" s="168"/>
      <c r="F33" s="168"/>
      <c r="G33" s="168"/>
      <c r="H33" s="168"/>
      <c r="I33" s="168"/>
      <c r="J33" s="168"/>
      <c r="K33" s="168"/>
      <c r="L33" s="168"/>
      <c r="M33" s="168"/>
      <c r="N33" s="168"/>
      <c r="O33" s="186"/>
      <c r="P33" s="168"/>
      <c r="Q33" s="168"/>
      <c r="R33" s="168"/>
      <c r="S33" s="168"/>
      <c r="T33" s="168"/>
      <c r="U33" s="168"/>
      <c r="V33" s="168"/>
      <c r="W33" s="168"/>
      <c r="X33" s="168"/>
      <c r="Y33" s="168"/>
      <c r="Z33" s="168"/>
      <c r="AA33" s="168"/>
      <c r="AB33" s="168"/>
      <c r="AC33" s="168"/>
      <c r="AD33" s="168"/>
      <c r="AE33" s="168"/>
      <c r="AF33" s="168"/>
      <c r="AG33" s="64"/>
    </row>
  </sheetData>
  <mergeCells count="7">
    <mergeCell ref="B8:AO8"/>
    <mergeCell ref="E10:H10"/>
    <mergeCell ref="I10:L10"/>
    <mergeCell ref="M10:Q10"/>
    <mergeCell ref="R10:U10"/>
    <mergeCell ref="V10:Z10"/>
    <mergeCell ref="AA10:AE10"/>
  </mergeCells>
  <phoneticPr fontId="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75"/>
  <sheetViews>
    <sheetView workbookViewId="0">
      <selection activeCell="G12" sqref="G12"/>
    </sheetView>
  </sheetViews>
  <sheetFormatPr defaultRowHeight="13.5" x14ac:dyDescent="0.25"/>
  <cols>
    <col min="1" max="1" width="44.7109375" style="29" customWidth="1"/>
    <col min="2" max="2" width="27" style="29" customWidth="1"/>
    <col min="3" max="3" width="47.28515625" style="29" customWidth="1"/>
    <col min="4" max="16384" width="9.140625" style="29"/>
  </cols>
  <sheetData>
    <row r="3" spans="1:3" ht="21.75" thickBot="1" x14ac:dyDescent="0.4">
      <c r="A3" s="134" t="s">
        <v>50</v>
      </c>
      <c r="B3" s="135"/>
    </row>
    <row r="4" spans="1:3" x14ac:dyDescent="0.25">
      <c r="A4" s="146" t="s">
        <v>23</v>
      </c>
      <c r="B4" s="147" t="str">
        <f>'0.Instructions and Summary info'!$B$3</f>
        <v>Customer Name</v>
      </c>
    </row>
    <row r="5" spans="1:3" x14ac:dyDescent="0.25">
      <c r="A5" s="148" t="s">
        <v>24</v>
      </c>
      <c r="B5" s="149" t="str">
        <f>'0.Instructions and Summary info'!$B$4</f>
        <v>Project Name</v>
      </c>
    </row>
    <row r="6" spans="1:3" x14ac:dyDescent="0.25">
      <c r="A6" s="148" t="s">
        <v>25</v>
      </c>
      <c r="B6" s="150" t="str">
        <f>'0.Instructions and Summary info'!$B$5</f>
        <v>Date</v>
      </c>
    </row>
    <row r="7" spans="1:3" ht="14.25" thickBot="1" x14ac:dyDescent="0.3">
      <c r="A7" s="151" t="s">
        <v>26</v>
      </c>
      <c r="B7" s="152" t="str">
        <f>'0.Instructions and Summary info'!$B$6</f>
        <v>Author</v>
      </c>
    </row>
    <row r="10" spans="1:3" x14ac:dyDescent="0.25">
      <c r="A10" s="29" t="s">
        <v>45</v>
      </c>
    </row>
    <row r="12" spans="1:3" ht="14.25" thickBot="1" x14ac:dyDescent="0.3"/>
    <row r="13" spans="1:3" ht="14.25" thickBot="1" x14ac:dyDescent="0.3">
      <c r="A13" s="199" t="s">
        <v>46</v>
      </c>
      <c r="B13" s="200" t="s">
        <v>47</v>
      </c>
      <c r="C13" s="201" t="s">
        <v>8</v>
      </c>
    </row>
    <row r="14" spans="1:3" ht="40.5" x14ac:dyDescent="0.25">
      <c r="A14" s="197" t="s">
        <v>110</v>
      </c>
      <c r="B14" s="197"/>
      <c r="C14" s="197"/>
    </row>
    <row r="15" spans="1:3" ht="27" x14ac:dyDescent="0.25">
      <c r="A15" s="197" t="s">
        <v>111</v>
      </c>
      <c r="B15" s="197"/>
      <c r="C15" s="197"/>
    </row>
    <row r="16" spans="1:3" ht="54" x14ac:dyDescent="0.25">
      <c r="A16" s="197" t="s">
        <v>112</v>
      </c>
      <c r="B16" s="197"/>
      <c r="C16" s="197"/>
    </row>
    <row r="17" spans="1:3" ht="27" x14ac:dyDescent="0.25">
      <c r="A17" s="197" t="s">
        <v>113</v>
      </c>
      <c r="B17" s="197"/>
      <c r="C17" s="197"/>
    </row>
    <row r="18" spans="1:3" x14ac:dyDescent="0.25">
      <c r="A18" s="197" t="s">
        <v>114</v>
      </c>
      <c r="B18" s="197"/>
      <c r="C18" s="197"/>
    </row>
    <row r="19" spans="1:3" x14ac:dyDescent="0.25">
      <c r="A19" s="198" t="s">
        <v>48</v>
      </c>
      <c r="B19" s="198"/>
      <c r="C19" s="198"/>
    </row>
    <row r="20" spans="1:3" ht="54" x14ac:dyDescent="0.25">
      <c r="A20" s="198" t="s">
        <v>115</v>
      </c>
      <c r="B20" s="198"/>
      <c r="C20" s="198"/>
    </row>
    <row r="21" spans="1:3" ht="54" x14ac:dyDescent="0.25">
      <c r="A21" s="198" t="s">
        <v>116</v>
      </c>
      <c r="B21" s="198"/>
      <c r="C21" s="198"/>
    </row>
    <row r="22" spans="1:3" ht="27" x14ac:dyDescent="0.25">
      <c r="A22" s="198" t="s">
        <v>117</v>
      </c>
      <c r="B22" s="198"/>
      <c r="C22" s="198"/>
    </row>
    <row r="23" spans="1:3" ht="27" x14ac:dyDescent="0.25">
      <c r="A23" s="198" t="s">
        <v>111</v>
      </c>
      <c r="B23" s="198"/>
      <c r="C23" s="198"/>
    </row>
    <row r="24" spans="1:3" ht="27" x14ac:dyDescent="0.25">
      <c r="A24" s="198" t="s">
        <v>118</v>
      </c>
      <c r="B24" s="198"/>
      <c r="C24" s="198"/>
    </row>
    <row r="25" spans="1:3" ht="27" x14ac:dyDescent="0.25">
      <c r="A25" s="198" t="s">
        <v>119</v>
      </c>
      <c r="B25" s="198"/>
      <c r="C25" s="198"/>
    </row>
    <row r="26" spans="1:3" x14ac:dyDescent="0.25">
      <c r="A26" s="198"/>
      <c r="B26" s="198"/>
      <c r="C26" s="198"/>
    </row>
    <row r="27" spans="1:3" x14ac:dyDescent="0.25">
      <c r="A27" s="198"/>
      <c r="B27" s="198"/>
      <c r="C27" s="198"/>
    </row>
    <row r="28" spans="1:3" x14ac:dyDescent="0.25">
      <c r="A28" s="198"/>
      <c r="B28" s="198"/>
      <c r="C28" s="198"/>
    </row>
    <row r="29" spans="1:3" x14ac:dyDescent="0.25">
      <c r="A29" s="198"/>
      <c r="B29" s="198"/>
      <c r="C29" s="198"/>
    </row>
    <row r="30" spans="1:3" x14ac:dyDescent="0.25">
      <c r="A30" s="198"/>
      <c r="B30" s="198"/>
      <c r="C30" s="198"/>
    </row>
    <row r="31" spans="1:3" x14ac:dyDescent="0.25">
      <c r="A31" s="198"/>
      <c r="B31" s="198"/>
      <c r="C31" s="198"/>
    </row>
    <row r="32" spans="1:3" x14ac:dyDescent="0.25">
      <c r="A32" s="198"/>
      <c r="B32" s="198"/>
      <c r="C32" s="198"/>
    </row>
    <row r="33" spans="1:3" x14ac:dyDescent="0.25">
      <c r="A33" s="198"/>
      <c r="B33" s="198"/>
      <c r="C33" s="198"/>
    </row>
    <row r="34" spans="1:3" x14ac:dyDescent="0.25">
      <c r="A34" s="198"/>
      <c r="B34" s="198"/>
      <c r="C34" s="198"/>
    </row>
    <row r="35" spans="1:3" x14ac:dyDescent="0.25">
      <c r="A35" s="198"/>
      <c r="B35" s="198"/>
      <c r="C35" s="198"/>
    </row>
    <row r="36" spans="1:3" x14ac:dyDescent="0.25">
      <c r="A36" s="198"/>
      <c r="B36" s="198"/>
      <c r="C36" s="198"/>
    </row>
    <row r="37" spans="1:3" x14ac:dyDescent="0.25">
      <c r="A37" s="198"/>
      <c r="B37" s="198"/>
      <c r="C37" s="198"/>
    </row>
    <row r="38" spans="1:3" x14ac:dyDescent="0.25">
      <c r="A38" s="198"/>
      <c r="B38" s="198"/>
      <c r="C38" s="198"/>
    </row>
    <row r="39" spans="1:3" x14ac:dyDescent="0.25">
      <c r="A39" s="198"/>
      <c r="B39" s="198"/>
      <c r="C39" s="198"/>
    </row>
    <row r="40" spans="1:3" x14ac:dyDescent="0.25">
      <c r="A40" s="198"/>
      <c r="B40" s="198"/>
      <c r="C40" s="198"/>
    </row>
    <row r="41" spans="1:3" x14ac:dyDescent="0.25">
      <c r="A41" s="198"/>
      <c r="B41" s="198"/>
      <c r="C41" s="198"/>
    </row>
    <row r="42" spans="1:3" x14ac:dyDescent="0.25">
      <c r="A42" s="198"/>
      <c r="B42" s="198"/>
      <c r="C42" s="198"/>
    </row>
    <row r="43" spans="1:3" x14ac:dyDescent="0.25">
      <c r="A43" s="198"/>
      <c r="B43" s="198"/>
      <c r="C43" s="198"/>
    </row>
    <row r="44" spans="1:3" x14ac:dyDescent="0.25">
      <c r="A44" s="198"/>
      <c r="B44" s="198"/>
      <c r="C44" s="198"/>
    </row>
    <row r="45" spans="1:3" x14ac:dyDescent="0.25">
      <c r="A45" s="198"/>
      <c r="B45" s="198"/>
      <c r="C45" s="198"/>
    </row>
    <row r="46" spans="1:3" x14ac:dyDescent="0.25">
      <c r="A46" s="198"/>
      <c r="B46" s="198"/>
      <c r="C46" s="198"/>
    </row>
    <row r="47" spans="1:3" x14ac:dyDescent="0.25">
      <c r="A47" s="198"/>
      <c r="B47" s="198"/>
      <c r="C47" s="198"/>
    </row>
    <row r="48" spans="1:3" x14ac:dyDescent="0.25">
      <c r="A48" s="198"/>
      <c r="B48" s="198"/>
      <c r="C48" s="198"/>
    </row>
    <row r="49" spans="1:3" x14ac:dyDescent="0.25">
      <c r="A49" s="198"/>
      <c r="B49" s="198"/>
      <c r="C49" s="198"/>
    </row>
    <row r="50" spans="1:3" x14ac:dyDescent="0.25">
      <c r="A50" s="198"/>
      <c r="B50" s="198"/>
      <c r="C50" s="198"/>
    </row>
    <row r="51" spans="1:3" x14ac:dyDescent="0.25">
      <c r="A51" s="198"/>
      <c r="B51" s="198"/>
      <c r="C51" s="198"/>
    </row>
    <row r="52" spans="1:3" x14ac:dyDescent="0.25">
      <c r="A52" s="198"/>
      <c r="B52" s="198"/>
      <c r="C52" s="198"/>
    </row>
    <row r="53" spans="1:3" x14ac:dyDescent="0.25">
      <c r="A53" s="198"/>
      <c r="B53" s="198"/>
      <c r="C53" s="198"/>
    </row>
    <row r="54" spans="1:3" x14ac:dyDescent="0.25">
      <c r="A54" s="198"/>
      <c r="B54" s="198"/>
      <c r="C54" s="198"/>
    </row>
    <row r="55" spans="1:3" x14ac:dyDescent="0.25">
      <c r="A55" s="198"/>
      <c r="B55" s="198"/>
      <c r="C55" s="198"/>
    </row>
    <row r="56" spans="1:3" x14ac:dyDescent="0.25">
      <c r="A56" s="198"/>
      <c r="B56" s="198"/>
      <c r="C56" s="198"/>
    </row>
    <row r="57" spans="1:3" x14ac:dyDescent="0.25">
      <c r="A57" s="198"/>
      <c r="B57" s="198"/>
      <c r="C57" s="198"/>
    </row>
    <row r="58" spans="1:3" x14ac:dyDescent="0.25">
      <c r="A58" s="198"/>
      <c r="B58" s="198"/>
      <c r="C58" s="198"/>
    </row>
    <row r="59" spans="1:3" x14ac:dyDescent="0.25">
      <c r="A59" s="198"/>
      <c r="B59" s="198"/>
      <c r="C59" s="198"/>
    </row>
    <row r="60" spans="1:3" x14ac:dyDescent="0.25">
      <c r="A60" s="198"/>
      <c r="B60" s="198"/>
      <c r="C60" s="198"/>
    </row>
    <row r="61" spans="1:3" x14ac:dyDescent="0.25">
      <c r="A61" s="198"/>
      <c r="B61" s="198"/>
      <c r="C61" s="198"/>
    </row>
    <row r="62" spans="1:3" x14ac:dyDescent="0.25">
      <c r="A62" s="198"/>
      <c r="B62" s="198"/>
      <c r="C62" s="198"/>
    </row>
    <row r="63" spans="1:3" x14ac:dyDescent="0.25">
      <c r="A63" s="198"/>
      <c r="B63" s="198"/>
      <c r="C63" s="198"/>
    </row>
    <row r="64" spans="1:3" x14ac:dyDescent="0.25">
      <c r="A64" s="198"/>
      <c r="B64" s="198"/>
      <c r="C64" s="198"/>
    </row>
    <row r="65" spans="1:3" x14ac:dyDescent="0.25">
      <c r="A65" s="198"/>
      <c r="B65" s="198"/>
      <c r="C65" s="198"/>
    </row>
    <row r="66" spans="1:3" x14ac:dyDescent="0.25">
      <c r="A66" s="198"/>
      <c r="B66" s="198"/>
      <c r="C66" s="198"/>
    </row>
    <row r="67" spans="1:3" x14ac:dyDescent="0.25">
      <c r="A67" s="198"/>
      <c r="B67" s="198"/>
      <c r="C67" s="198"/>
    </row>
    <row r="68" spans="1:3" x14ac:dyDescent="0.25">
      <c r="A68" s="198"/>
      <c r="B68" s="198"/>
      <c r="C68" s="198"/>
    </row>
    <row r="69" spans="1:3" x14ac:dyDescent="0.25">
      <c r="A69" s="198"/>
      <c r="B69" s="198"/>
      <c r="C69" s="198"/>
    </row>
    <row r="70" spans="1:3" x14ac:dyDescent="0.25">
      <c r="A70" s="198"/>
      <c r="B70" s="198"/>
      <c r="C70" s="198"/>
    </row>
    <row r="71" spans="1:3" x14ac:dyDescent="0.25">
      <c r="A71" s="198"/>
      <c r="B71" s="198"/>
      <c r="C71" s="198"/>
    </row>
    <row r="72" spans="1:3" x14ac:dyDescent="0.25">
      <c r="A72" s="198"/>
      <c r="B72" s="198"/>
      <c r="C72" s="198"/>
    </row>
    <row r="73" spans="1:3" x14ac:dyDescent="0.25">
      <c r="A73" s="198"/>
      <c r="B73" s="198"/>
      <c r="C73" s="198"/>
    </row>
    <row r="74" spans="1:3" x14ac:dyDescent="0.25">
      <c r="A74" s="198"/>
      <c r="B74" s="198"/>
      <c r="C74" s="198"/>
    </row>
    <row r="75" spans="1:3" x14ac:dyDescent="0.25">
      <c r="A75" s="198"/>
      <c r="B75" s="198"/>
      <c r="C75" s="198"/>
    </row>
  </sheetData>
  <phoneticPr fontId="6"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zoomScale="75" zoomScaleNormal="75" workbookViewId="0">
      <selection activeCell="AI21" sqref="AI21"/>
    </sheetView>
  </sheetViews>
  <sheetFormatPr defaultRowHeight="13.5" x14ac:dyDescent="0.25"/>
  <cols>
    <col min="1" max="1" width="14.42578125" style="29" customWidth="1"/>
    <col min="2" max="31" width="5.42578125" style="29" customWidth="1"/>
    <col min="32" max="32" width="11.140625" style="29" customWidth="1"/>
    <col min="33" max="33" width="5.42578125" style="29" customWidth="1"/>
    <col min="34" max="16384" width="9.140625" style="29"/>
  </cols>
  <sheetData>
    <row r="1" spans="1:40" ht="15.75" x14ac:dyDescent="0.25">
      <c r="A1" s="166"/>
      <c r="B1" s="188" t="s">
        <v>49</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row>
    <row r="2" spans="1:40" x14ac:dyDescent="0.25">
      <c r="A2" s="166"/>
      <c r="B2" s="167"/>
      <c r="C2" s="167"/>
      <c r="D2" s="167"/>
      <c r="E2" s="167"/>
      <c r="K2" s="168"/>
      <c r="L2" s="168"/>
      <c r="M2" s="168"/>
      <c r="N2" s="168"/>
      <c r="O2" s="168"/>
      <c r="P2" s="168"/>
      <c r="Q2" s="168"/>
      <c r="R2" s="168"/>
      <c r="S2" s="168"/>
      <c r="T2" s="168"/>
      <c r="U2" s="168"/>
      <c r="V2" s="168"/>
      <c r="W2" s="168"/>
      <c r="X2" s="168"/>
      <c r="Y2" s="168"/>
      <c r="Z2" s="168"/>
    </row>
    <row r="3" spans="1:40" x14ac:dyDescent="0.25">
      <c r="A3" s="165"/>
      <c r="B3" s="169"/>
      <c r="C3" s="169"/>
      <c r="D3" s="170" t="s">
        <v>149</v>
      </c>
      <c r="E3" s="170"/>
      <c r="F3" s="170"/>
      <c r="G3" s="170"/>
      <c r="H3" s="170" t="s">
        <v>150</v>
      </c>
      <c r="I3" s="170"/>
      <c r="J3" s="170"/>
      <c r="K3" s="170"/>
      <c r="L3" s="171" t="s">
        <v>151</v>
      </c>
      <c r="M3" s="171"/>
      <c r="N3" s="171"/>
      <c r="O3" s="171"/>
      <c r="P3" s="171"/>
      <c r="Q3" s="170" t="s">
        <v>152</v>
      </c>
      <c r="R3" s="170"/>
      <c r="S3" s="170"/>
      <c r="T3" s="170"/>
      <c r="U3" s="171" t="s">
        <v>153</v>
      </c>
      <c r="V3" s="171"/>
      <c r="W3" s="171"/>
      <c r="X3" s="171"/>
      <c r="Y3" s="171"/>
      <c r="Z3" s="171" t="s">
        <v>154</v>
      </c>
      <c r="AA3" s="171"/>
      <c r="AB3" s="171"/>
      <c r="AC3" s="171"/>
      <c r="AD3" s="171"/>
      <c r="AE3" s="57"/>
      <c r="AF3" s="57"/>
    </row>
    <row r="4" spans="1:40" ht="15.75" x14ac:dyDescent="0.25">
      <c r="A4" s="209" t="s">
        <v>11</v>
      </c>
      <c r="B4" s="172"/>
      <c r="C4" s="172"/>
      <c r="D4" s="172">
        <v>1</v>
      </c>
      <c r="E4" s="172">
        <v>2</v>
      </c>
      <c r="F4" s="172">
        <v>3</v>
      </c>
      <c r="G4" s="172">
        <v>4</v>
      </c>
      <c r="H4" s="172">
        <v>5</v>
      </c>
      <c r="I4" s="172">
        <v>6</v>
      </c>
      <c r="J4" s="172">
        <v>7</v>
      </c>
      <c r="K4" s="172">
        <v>8</v>
      </c>
      <c r="L4" s="172">
        <v>9</v>
      </c>
      <c r="M4" s="172">
        <v>10</v>
      </c>
      <c r="N4" s="172">
        <v>11</v>
      </c>
      <c r="O4" s="172">
        <v>12</v>
      </c>
      <c r="P4" s="172">
        <v>13</v>
      </c>
      <c r="Q4" s="172">
        <v>14</v>
      </c>
      <c r="R4" s="172">
        <v>15</v>
      </c>
      <c r="S4" s="172">
        <v>16</v>
      </c>
      <c r="T4" s="172">
        <v>17</v>
      </c>
      <c r="U4" s="172">
        <v>18</v>
      </c>
      <c r="V4" s="172">
        <v>19</v>
      </c>
      <c r="W4" s="172">
        <v>20</v>
      </c>
      <c r="X4" s="172">
        <v>21</v>
      </c>
      <c r="Y4" s="172">
        <v>22</v>
      </c>
      <c r="Z4" s="172">
        <v>23</v>
      </c>
      <c r="AA4" s="172">
        <v>24</v>
      </c>
      <c r="AB4" s="172">
        <v>25</v>
      </c>
      <c r="AC4" s="172">
        <v>26</v>
      </c>
      <c r="AD4" s="172">
        <v>27</v>
      </c>
      <c r="AE4" s="173"/>
      <c r="AF4" s="174" t="s">
        <v>54</v>
      </c>
      <c r="AG4" s="175"/>
      <c r="AH4" s="175"/>
      <c r="AI4" s="175"/>
      <c r="AJ4" s="175"/>
      <c r="AK4" s="175"/>
      <c r="AL4" s="175"/>
      <c r="AM4" s="175"/>
      <c r="AN4" s="175"/>
    </row>
    <row r="5" spans="1:40" ht="15.75" x14ac:dyDescent="0.25">
      <c r="A5" s="209" t="s">
        <v>15</v>
      </c>
      <c r="B5" s="176"/>
      <c r="C5" s="176"/>
      <c r="D5" s="176"/>
      <c r="E5" s="176"/>
      <c r="F5" s="176"/>
      <c r="G5" s="176"/>
      <c r="H5" s="176"/>
      <c r="I5" s="176"/>
      <c r="J5" s="175"/>
      <c r="K5" s="175"/>
      <c r="L5" s="175"/>
      <c r="M5" s="175"/>
      <c r="N5" s="175"/>
      <c r="O5" s="175"/>
      <c r="P5" s="175"/>
      <c r="Q5" s="175"/>
      <c r="R5" s="175"/>
      <c r="S5" s="175"/>
      <c r="T5" s="175"/>
      <c r="U5" s="175"/>
      <c r="V5" s="175"/>
      <c r="W5" s="175"/>
      <c r="X5" s="175"/>
      <c r="Y5" s="175"/>
      <c r="Z5" s="175"/>
      <c r="AA5" s="175"/>
      <c r="AB5" s="175"/>
      <c r="AC5" s="175"/>
      <c r="AD5" s="175"/>
      <c r="AE5" s="175"/>
      <c r="AF5" s="63"/>
      <c r="AG5" s="175"/>
      <c r="AH5" s="175"/>
      <c r="AI5" s="175"/>
      <c r="AJ5" s="175"/>
      <c r="AK5" s="175"/>
      <c r="AL5" s="175"/>
      <c r="AM5" s="175"/>
      <c r="AN5" s="175"/>
    </row>
    <row r="6" spans="1:40" x14ac:dyDescent="0.25">
      <c r="A6" s="177" t="s">
        <v>10</v>
      </c>
      <c r="D6" s="168">
        <v>2</v>
      </c>
      <c r="E6" s="29">
        <v>2</v>
      </c>
      <c r="F6" s="29">
        <v>2</v>
      </c>
      <c r="G6" s="168">
        <v>2</v>
      </c>
      <c r="H6" s="29">
        <v>2</v>
      </c>
      <c r="I6" s="29">
        <v>2</v>
      </c>
      <c r="J6" s="29">
        <v>2</v>
      </c>
      <c r="K6" s="29">
        <v>2</v>
      </c>
      <c r="L6" s="29">
        <v>2</v>
      </c>
      <c r="M6" s="29">
        <v>2</v>
      </c>
      <c r="N6" s="29">
        <v>2</v>
      </c>
      <c r="O6" s="29">
        <v>2</v>
      </c>
      <c r="P6" s="29">
        <v>2</v>
      </c>
      <c r="Q6" s="29">
        <v>2</v>
      </c>
      <c r="R6" s="29">
        <v>2</v>
      </c>
      <c r="S6" s="29">
        <v>2</v>
      </c>
      <c r="T6" s="29">
        <v>2</v>
      </c>
      <c r="U6" s="29">
        <v>2</v>
      </c>
      <c r="V6" s="29">
        <v>2</v>
      </c>
      <c r="W6" s="29">
        <v>2</v>
      </c>
      <c r="X6" s="29">
        <v>2</v>
      </c>
      <c r="Y6" s="29">
        <v>2</v>
      </c>
      <c r="Z6" s="29">
        <v>2</v>
      </c>
      <c r="AA6" s="29">
        <v>2</v>
      </c>
      <c r="AB6" s="29">
        <v>2</v>
      </c>
      <c r="AC6" s="29">
        <v>2</v>
      </c>
      <c r="AD6" s="29">
        <v>2</v>
      </c>
      <c r="AF6" s="29">
        <f>SUM(A6:AD6)</f>
        <v>54</v>
      </c>
    </row>
    <row r="7" spans="1:40" x14ac:dyDescent="0.25">
      <c r="A7" s="177" t="s">
        <v>10</v>
      </c>
      <c r="D7" s="168">
        <v>3</v>
      </c>
      <c r="E7" s="168">
        <v>3</v>
      </c>
      <c r="F7" s="168">
        <v>3</v>
      </c>
      <c r="G7" s="168">
        <v>3</v>
      </c>
      <c r="H7" s="168">
        <v>3</v>
      </c>
      <c r="I7" s="168">
        <v>3</v>
      </c>
      <c r="J7" s="168">
        <v>3</v>
      </c>
      <c r="K7" s="168">
        <v>3</v>
      </c>
      <c r="L7" s="168">
        <v>3</v>
      </c>
      <c r="M7" s="168">
        <v>3</v>
      </c>
      <c r="N7" s="168">
        <v>3</v>
      </c>
      <c r="O7" s="168">
        <v>3</v>
      </c>
      <c r="P7" s="168">
        <v>3</v>
      </c>
      <c r="Q7" s="168">
        <v>3</v>
      </c>
      <c r="R7" s="168">
        <v>3</v>
      </c>
      <c r="S7" s="168">
        <v>3</v>
      </c>
      <c r="T7" s="168">
        <v>3</v>
      </c>
      <c r="U7" s="168">
        <v>3</v>
      </c>
      <c r="V7" s="29">
        <v>3</v>
      </c>
      <c r="W7" s="29">
        <v>3</v>
      </c>
      <c r="X7" s="29">
        <v>3</v>
      </c>
      <c r="Y7" s="29">
        <v>3</v>
      </c>
      <c r="Z7" s="29">
        <v>3</v>
      </c>
      <c r="AA7" s="29">
        <v>3</v>
      </c>
      <c r="AB7" s="29">
        <v>3</v>
      </c>
      <c r="AC7" s="29">
        <v>3</v>
      </c>
      <c r="AD7" s="29">
        <v>3</v>
      </c>
      <c r="AF7" s="29">
        <f>SUM(A7:AD7)</f>
        <v>81</v>
      </c>
    </row>
    <row r="8" spans="1:40" x14ac:dyDescent="0.25">
      <c r="A8" s="177" t="s">
        <v>147</v>
      </c>
      <c r="D8" s="168"/>
      <c r="G8" s="168"/>
      <c r="V8" s="168">
        <v>1</v>
      </c>
      <c r="W8" s="168">
        <v>1</v>
      </c>
      <c r="X8" s="168">
        <v>1</v>
      </c>
      <c r="Y8" s="168">
        <v>2</v>
      </c>
      <c r="Z8" s="168">
        <v>1</v>
      </c>
      <c r="AA8" s="168">
        <v>2</v>
      </c>
      <c r="AB8" s="168">
        <v>1</v>
      </c>
      <c r="AC8" s="168">
        <v>2</v>
      </c>
      <c r="AD8" s="168">
        <v>2</v>
      </c>
      <c r="AF8" s="29">
        <f>SUM(A8:AD8)</f>
        <v>13</v>
      </c>
      <c r="AG8" s="178"/>
      <c r="AH8" s="178"/>
      <c r="AI8" s="178"/>
      <c r="AJ8" s="178"/>
      <c r="AK8" s="178"/>
      <c r="AL8" s="178"/>
      <c r="AM8" s="178"/>
      <c r="AN8" s="178"/>
    </row>
    <row r="9" spans="1:40" x14ac:dyDescent="0.25">
      <c r="A9" s="177" t="s">
        <v>53</v>
      </c>
      <c r="D9" s="168"/>
      <c r="G9" s="168"/>
      <c r="J9" s="168"/>
      <c r="K9" s="168"/>
      <c r="L9" s="168"/>
      <c r="M9" s="168"/>
      <c r="N9" s="168"/>
      <c r="O9" s="168"/>
      <c r="P9" s="168"/>
      <c r="V9" s="168">
        <v>2</v>
      </c>
      <c r="W9" s="168">
        <v>2</v>
      </c>
      <c r="X9" s="168">
        <v>2</v>
      </c>
      <c r="Y9" s="168">
        <v>2</v>
      </c>
      <c r="Z9" s="168">
        <v>2</v>
      </c>
      <c r="AA9" s="168">
        <v>2</v>
      </c>
      <c r="AB9" s="168">
        <v>2</v>
      </c>
      <c r="AC9" s="168">
        <v>2</v>
      </c>
      <c r="AD9" s="168">
        <v>2</v>
      </c>
      <c r="AE9" s="168"/>
      <c r="AF9" s="29">
        <f>SUM(A9:AD9)</f>
        <v>18</v>
      </c>
      <c r="AG9" s="168"/>
      <c r="AH9" s="168"/>
      <c r="AI9" s="168"/>
      <c r="AJ9" s="168"/>
      <c r="AK9" s="168"/>
      <c r="AL9" s="168"/>
      <c r="AM9" s="168"/>
      <c r="AN9" s="168"/>
    </row>
    <row r="10" spans="1:40" x14ac:dyDescent="0.25">
      <c r="A10" s="177" t="s">
        <v>157</v>
      </c>
      <c r="B10" s="202"/>
      <c r="C10" s="202"/>
      <c r="D10" s="202"/>
      <c r="E10" s="203"/>
      <c r="F10" s="202"/>
      <c r="G10" s="202"/>
      <c r="H10" s="203"/>
      <c r="I10" s="202"/>
      <c r="J10" s="202"/>
      <c r="K10" s="203"/>
      <c r="L10" s="203"/>
      <c r="M10" s="203"/>
      <c r="N10" s="203"/>
      <c r="O10" s="203"/>
      <c r="P10" s="203"/>
      <c r="Q10" s="203">
        <v>5</v>
      </c>
      <c r="R10" s="203">
        <v>5</v>
      </c>
      <c r="S10" s="203"/>
      <c r="T10" s="203"/>
      <c r="U10" s="203"/>
      <c r="V10" s="203"/>
      <c r="W10" s="203"/>
      <c r="X10" s="203"/>
      <c r="Y10" s="203"/>
      <c r="Z10" s="203"/>
      <c r="AA10" s="203"/>
      <c r="AB10" s="203"/>
      <c r="AC10" s="203"/>
      <c r="AD10" s="203"/>
      <c r="AE10" s="168"/>
      <c r="AF10" s="168"/>
      <c r="AG10" s="168"/>
      <c r="AH10" s="168"/>
      <c r="AI10" s="168"/>
      <c r="AJ10" s="168"/>
      <c r="AK10" s="168"/>
      <c r="AL10" s="168"/>
      <c r="AM10" s="168"/>
      <c r="AN10" s="168"/>
    </row>
    <row r="11" spans="1:40" x14ac:dyDescent="0.25">
      <c r="A11" s="177" t="s">
        <v>12</v>
      </c>
      <c r="B11" s="202"/>
      <c r="C11" s="202"/>
      <c r="D11" s="202"/>
      <c r="E11" s="203"/>
      <c r="F11" s="202"/>
      <c r="G11" s="202"/>
      <c r="H11" s="203"/>
      <c r="I11" s="202"/>
      <c r="J11" s="202"/>
      <c r="K11" s="203"/>
      <c r="L11" s="203"/>
      <c r="M11" s="203"/>
      <c r="N11" s="203"/>
      <c r="O11" s="203"/>
      <c r="P11" s="203"/>
      <c r="Q11" s="203"/>
      <c r="R11" s="203"/>
      <c r="S11" s="203"/>
      <c r="T11" s="203"/>
      <c r="U11" s="203"/>
      <c r="V11" s="203"/>
      <c r="W11" s="203"/>
      <c r="X11" s="203"/>
      <c r="Y11" s="203"/>
      <c r="Z11" s="203"/>
      <c r="AA11" s="203"/>
      <c r="AB11" s="203"/>
      <c r="AC11" s="203"/>
      <c r="AD11" s="203"/>
      <c r="AE11" s="168"/>
      <c r="AF11" s="168"/>
      <c r="AG11" s="168"/>
      <c r="AH11" s="168"/>
      <c r="AI11" s="168"/>
      <c r="AJ11" s="168"/>
      <c r="AK11" s="168"/>
      <c r="AL11" s="168"/>
      <c r="AM11" s="168"/>
      <c r="AN11" s="168"/>
    </row>
    <row r="12" spans="1:40" x14ac:dyDescent="0.25">
      <c r="A12" s="177"/>
      <c r="B12" s="202"/>
      <c r="C12" s="202"/>
      <c r="D12" s="202"/>
      <c r="E12" s="203"/>
      <c r="F12" s="202"/>
      <c r="G12" s="202"/>
      <c r="H12" s="202"/>
      <c r="I12" s="202"/>
      <c r="J12" s="202"/>
      <c r="K12" s="203"/>
      <c r="L12" s="203"/>
      <c r="M12" s="203"/>
      <c r="N12" s="203"/>
      <c r="O12" s="203"/>
      <c r="P12" s="203"/>
      <c r="Q12" s="203"/>
      <c r="R12" s="203"/>
      <c r="S12" s="203"/>
      <c r="T12" s="203"/>
      <c r="U12" s="203"/>
      <c r="V12" s="203"/>
      <c r="W12" s="202"/>
      <c r="X12" s="202"/>
      <c r="Y12" s="202"/>
      <c r="Z12" s="202"/>
      <c r="AA12" s="202"/>
      <c r="AB12" s="202"/>
      <c r="AC12" s="202"/>
      <c r="AD12" s="202"/>
    </row>
    <row r="13" spans="1:40" x14ac:dyDescent="0.25">
      <c r="A13" s="177"/>
      <c r="B13" s="202"/>
      <c r="C13" s="202"/>
      <c r="D13" s="202"/>
      <c r="E13" s="203"/>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row>
    <row r="14" spans="1:40" ht="15.75" thickBot="1" x14ac:dyDescent="0.3">
      <c r="A14" s="210" t="s">
        <v>131</v>
      </c>
      <c r="B14" s="211"/>
      <c r="C14" s="204"/>
      <c r="D14" s="204">
        <f>D6+D7+D8+D9+D10+D11+C14</f>
        <v>5</v>
      </c>
      <c r="E14" s="205">
        <f>E6+E7+E8+E9+E10+E11+D14</f>
        <v>10</v>
      </c>
      <c r="F14" s="204">
        <f t="shared" ref="F14:AC14" si="0">F6+F7+F8+F9+F10+F11+E14</f>
        <v>15</v>
      </c>
      <c r="G14" s="204">
        <f t="shared" si="0"/>
        <v>20</v>
      </c>
      <c r="H14" s="204">
        <f t="shared" si="0"/>
        <v>25</v>
      </c>
      <c r="I14" s="204">
        <f>I6+I7+I8+I9+I10+I11+H14</f>
        <v>30</v>
      </c>
      <c r="J14" s="204">
        <f t="shared" si="0"/>
        <v>35</v>
      </c>
      <c r="K14" s="204">
        <f t="shared" si="0"/>
        <v>40</v>
      </c>
      <c r="L14" s="204">
        <f t="shared" si="0"/>
        <v>45</v>
      </c>
      <c r="M14" s="204">
        <f t="shared" si="0"/>
        <v>50</v>
      </c>
      <c r="N14" s="204">
        <f t="shared" si="0"/>
        <v>55</v>
      </c>
      <c r="O14" s="204">
        <f t="shared" si="0"/>
        <v>60</v>
      </c>
      <c r="P14" s="204">
        <f t="shared" si="0"/>
        <v>65</v>
      </c>
      <c r="Q14" s="204">
        <f t="shared" si="0"/>
        <v>75</v>
      </c>
      <c r="R14" s="204">
        <f t="shared" si="0"/>
        <v>85</v>
      </c>
      <c r="S14" s="204">
        <f t="shared" si="0"/>
        <v>90</v>
      </c>
      <c r="T14" s="204">
        <f t="shared" si="0"/>
        <v>95</v>
      </c>
      <c r="U14" s="204">
        <f t="shared" si="0"/>
        <v>100</v>
      </c>
      <c r="V14" s="204">
        <f t="shared" si="0"/>
        <v>108</v>
      </c>
      <c r="W14" s="204">
        <f t="shared" si="0"/>
        <v>116</v>
      </c>
      <c r="X14" s="204">
        <f t="shared" si="0"/>
        <v>124</v>
      </c>
      <c r="Y14" s="204">
        <f t="shared" si="0"/>
        <v>133</v>
      </c>
      <c r="Z14" s="204">
        <f t="shared" si="0"/>
        <v>141</v>
      </c>
      <c r="AA14" s="204">
        <f t="shared" si="0"/>
        <v>150</v>
      </c>
      <c r="AB14" s="204">
        <f t="shared" si="0"/>
        <v>158</v>
      </c>
      <c r="AC14" s="204">
        <f t="shared" si="0"/>
        <v>167</v>
      </c>
      <c r="AD14" s="204">
        <f>AD6+AD7+AD8+AD9+AD10+AD11+AC14</f>
        <v>176</v>
      </c>
      <c r="AE14" s="202"/>
    </row>
    <row r="15" spans="1:40" ht="14.25" thickTop="1" x14ac:dyDescent="0.25">
      <c r="A15" s="177"/>
      <c r="B15" s="202"/>
      <c r="C15" s="202"/>
      <c r="D15" s="202"/>
      <c r="E15" s="203"/>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row>
    <row r="16" spans="1:40" x14ac:dyDescent="0.25">
      <c r="A16" s="206"/>
    </row>
    <row r="17" spans="1:40" x14ac:dyDescent="0.25">
      <c r="A17" s="177"/>
    </row>
    <row r="18" spans="1:40" x14ac:dyDescent="0.25">
      <c r="A18" s="177"/>
    </row>
    <row r="19" spans="1:40" x14ac:dyDescent="0.25">
      <c r="A19" s="177"/>
      <c r="B19" s="106" t="s">
        <v>17</v>
      </c>
      <c r="Y19" s="168"/>
      <c r="Z19" s="168"/>
    </row>
    <row r="20" spans="1:40" x14ac:dyDescent="0.25">
      <c r="A20" s="167"/>
      <c r="B20" s="106" t="s">
        <v>18</v>
      </c>
      <c r="P20" s="168"/>
      <c r="Q20" s="168"/>
      <c r="R20" s="168"/>
      <c r="S20" s="168"/>
      <c r="T20" s="168"/>
      <c r="U20" s="168"/>
      <c r="V20" s="168"/>
      <c r="W20" s="168"/>
      <c r="X20" s="168"/>
      <c r="Y20" s="168"/>
      <c r="Z20" s="168"/>
      <c r="AA20" s="168"/>
      <c r="AB20" s="168"/>
      <c r="AC20" s="168"/>
      <c r="AD20" s="168"/>
      <c r="AE20" s="168"/>
      <c r="AF20" s="168"/>
      <c r="AH20" s="168"/>
      <c r="AI20" s="168"/>
      <c r="AJ20" s="168"/>
      <c r="AK20" s="168"/>
      <c r="AL20" s="168"/>
      <c r="AM20" s="168"/>
      <c r="AN20" s="168"/>
    </row>
    <row r="21" spans="1:40" x14ac:dyDescent="0.25">
      <c r="A21" s="177"/>
      <c r="K21" s="168"/>
      <c r="L21" s="168"/>
      <c r="M21" s="168"/>
      <c r="N21" s="168"/>
      <c r="O21" s="168"/>
      <c r="P21" s="168"/>
      <c r="Q21" s="168"/>
      <c r="R21" s="168"/>
    </row>
    <row r="22" spans="1:40" x14ac:dyDescent="0.25">
      <c r="A22" s="177"/>
      <c r="O22" s="207"/>
    </row>
    <row r="23" spans="1:40" x14ac:dyDescent="0.25">
      <c r="A23" s="177"/>
      <c r="K23" s="168"/>
      <c r="L23" s="168"/>
      <c r="M23" s="168"/>
      <c r="N23" s="168"/>
      <c r="O23" s="168"/>
      <c r="P23" s="168"/>
      <c r="Q23" s="168"/>
      <c r="R23" s="168"/>
      <c r="S23" s="168"/>
      <c r="T23" s="168"/>
      <c r="U23" s="168"/>
      <c r="V23" s="168"/>
      <c r="W23" s="168"/>
      <c r="X23" s="168"/>
      <c r="Y23" s="168"/>
      <c r="Z23" s="168"/>
      <c r="AG23" s="208"/>
      <c r="AH23" s="208"/>
      <c r="AI23" s="208"/>
      <c r="AJ23" s="208"/>
      <c r="AK23" s="208"/>
      <c r="AL23" s="208"/>
      <c r="AM23" s="208"/>
      <c r="AN23" s="208"/>
    </row>
    <row r="24" spans="1:40" x14ac:dyDescent="0.25">
      <c r="A24" s="177" t="s">
        <v>132</v>
      </c>
      <c r="B24" s="29">
        <f>'2. Resource planning'!AG21</f>
        <v>166</v>
      </c>
      <c r="C24" s="167"/>
      <c r="K24" s="168"/>
      <c r="L24" s="168"/>
      <c r="M24" s="168"/>
      <c r="N24" s="168"/>
      <c r="O24" s="168"/>
      <c r="P24" s="168"/>
      <c r="Q24" s="168"/>
      <c r="R24" s="168"/>
      <c r="S24" s="168"/>
      <c r="T24" s="168"/>
      <c r="U24" s="168"/>
      <c r="V24" s="168"/>
      <c r="W24" s="168"/>
      <c r="X24" s="168"/>
      <c r="Y24" s="168"/>
      <c r="Z24" s="168"/>
    </row>
    <row r="25" spans="1:40" x14ac:dyDescent="0.25">
      <c r="A25" s="29" t="s">
        <v>16</v>
      </c>
    </row>
  </sheetData>
  <mergeCells count="8">
    <mergeCell ref="AG23:AN23"/>
    <mergeCell ref="B1:AN1"/>
    <mergeCell ref="D3:G3"/>
    <mergeCell ref="H3:K3"/>
    <mergeCell ref="L3:P3"/>
    <mergeCell ref="Q3:T3"/>
    <mergeCell ref="U3:Y3"/>
    <mergeCell ref="Z3:AD3"/>
  </mergeCells>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058435F3C7C48AA67BCCD6EBC7423" ma:contentTypeVersion="2" ma:contentTypeDescription="Create a new document." ma:contentTypeScope="" ma:versionID="96a49a8012ebd584d703690e121e1ea0">
  <xsd:schema xmlns:xsd="http://www.w3.org/2001/XMLSchema" xmlns:p="http://schemas.microsoft.com/office/2006/metadata/properties" xmlns:ns2="b23da310-18c4-44a5-8d5c-28e27caa0007" targetNamespace="http://schemas.microsoft.com/office/2006/metadata/properties" ma:root="true" ma:fieldsID="42282bd23aba2e2ecc8afb17a857604e" ns2:_="">
    <xsd:import namespace="b23da310-18c4-44a5-8d5c-28e27caa0007"/>
    <xsd:element name="properties">
      <xsd:complexType>
        <xsd:sequence>
          <xsd:element name="documentManagement">
            <xsd:complexType>
              <xsd:all>
                <xsd:element ref="ns2:Galaxy" minOccurs="0"/>
                <xsd:element ref="ns2:Moving_x0020_status" minOccurs="0"/>
              </xsd:all>
            </xsd:complexType>
          </xsd:element>
        </xsd:sequence>
      </xsd:complexType>
    </xsd:element>
  </xsd:schema>
  <xsd:schema xmlns:xsd="http://www.w3.org/2001/XMLSchema" xmlns:dms="http://schemas.microsoft.com/office/2006/documentManagement/types" targetNamespace="b23da310-18c4-44a5-8d5c-28e27caa0007" elementFormDefault="qualified">
    <xsd:import namespace="http://schemas.microsoft.com/office/2006/documentManagement/types"/>
    <xsd:element name="Galaxy" ma:index="8" nillable="true" ma:displayName="Galaxy" ma:default="1" ma:internalName="Galaxy">
      <xsd:simpleType>
        <xsd:restriction base="dms:Boolean"/>
      </xsd:simpleType>
    </xsd:element>
    <xsd:element name="Moving_x0020_status" ma:index="9" nillable="true" ma:displayName="Moving status" ma:format="Dropdown" ma:internalName="Moving_x0020_status">
      <xsd:simpleType>
        <xsd:restriction base="dms:Choice">
          <xsd:enumeration value="Review"/>
          <xsd:enumeration value="Finish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ving_x0020_status xmlns="b23da310-18c4-44a5-8d5c-28e27caa0007" xsi:nil="true"/>
    <Galaxy xmlns="b23da310-18c4-44a5-8d5c-28e27caa0007">true</Galaxy>
  </documentManagement>
</p:properties>
</file>

<file path=customXml/itemProps1.xml><?xml version="1.0" encoding="utf-8"?>
<ds:datastoreItem xmlns:ds="http://schemas.openxmlformats.org/officeDocument/2006/customXml" ds:itemID="{801FBB10-E409-43B9-9D86-6E979905708C}">
  <ds:schemaRefs>
    <ds:schemaRef ds:uri="http://schemas.microsoft.com/sharepoint/v3/contenttype/forms"/>
  </ds:schemaRefs>
</ds:datastoreItem>
</file>

<file path=customXml/itemProps2.xml><?xml version="1.0" encoding="utf-8"?>
<ds:datastoreItem xmlns:ds="http://schemas.openxmlformats.org/officeDocument/2006/customXml" ds:itemID="{D092CA59-A686-4F15-8020-46C176AEA8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da310-18c4-44a5-8d5c-28e27caa000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78A5A4E-66D6-400A-8112-C4F76EDE5D3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b23da310-18c4-44a5-8d5c-28e27caa000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0.Instructions and Summary info</vt:lpstr>
      <vt:lpstr>1A. Activity based est</vt:lpstr>
      <vt:lpstr>1B. Use case based est.</vt:lpstr>
      <vt:lpstr>1B. Use case based est</vt:lpstr>
      <vt:lpstr>2. Resource planning</vt:lpstr>
      <vt:lpstr>3. Validation of plan</vt:lpstr>
      <vt:lpstr>4. Resource tracking (actual)</vt:lpstr>
      <vt:lpstr>'1A. Activity based est'!Print_Area</vt:lpstr>
    </vt:vector>
  </TitlesOfParts>
  <Company>StreamServe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and task estimation template</dc:title>
  <dc:subject>Project and task estimation template</dc:subject>
  <dc:creator>Anders Ekström</dc:creator>
  <cp:lastModifiedBy>ALI JAVED</cp:lastModifiedBy>
  <cp:lastPrinted>2020-03-15T13:41:28Z</cp:lastPrinted>
  <dcterms:created xsi:type="dcterms:W3CDTF">2005-10-07T12:17:10Z</dcterms:created>
  <dcterms:modified xsi:type="dcterms:W3CDTF">2020-03-15T13:44:02Z</dcterms:modified>
</cp:coreProperties>
</file>