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Ritika.VIDYATECH\Desktop\Batch3\Budget\"/>
    </mc:Choice>
  </mc:AlternateContent>
  <bookViews>
    <workbookView xWindow="0" yWindow="0" windowWidth="21600" windowHeight="9210"/>
  </bookViews>
  <sheets>
    <sheet name="Expenses" sheetId="1" r:id="rId1"/>
    <sheet name="Income" sheetId="2" r:id="rId2"/>
    <sheet name="Summary" sheetId="3" r:id="rId3"/>
  </sheets>
  <externalReferences>
    <externalReference r:id="rId4"/>
  </externalReferences>
  <definedNames>
    <definedName name="_xlnm.Print_Area" localSheetId="1">Income!$B$1:$G$36</definedName>
    <definedName name="_xlnm.Print_Area" localSheetId="2">Summary!$B$1:$G$33</definedName>
  </definedNames>
  <calcPr calcId="171027"/>
  <webPublishing codePage="1252"/>
</workbook>
</file>

<file path=xl/calcChain.xml><?xml version="1.0" encoding="utf-8"?>
<calcChain xmlns="http://schemas.openxmlformats.org/spreadsheetml/2006/main">
  <c r="G7" i="3" l="1"/>
  <c r="F7" i="3"/>
  <c r="G7" i="2" l="1"/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/>
  <c r="I7" i="1" l="1"/>
  <c r="G8" i="3" s="1"/>
  <c r="G21" i="2"/>
  <c r="F28" i="2"/>
  <c r="G28" i="2"/>
  <c r="G14" i="2"/>
  <c r="F36" i="2"/>
  <c r="H7" i="1"/>
  <c r="F8" i="3" s="1"/>
  <c r="F21" i="2"/>
  <c r="F14" i="2"/>
  <c r="F7" i="2" s="1"/>
  <c r="G9" i="3" l="1"/>
  <c r="F9" i="3"/>
</calcChain>
</file>

<file path=xl/sharedStrings.xml><?xml version="1.0" encoding="utf-8"?>
<sst xmlns="http://schemas.openxmlformats.org/spreadsheetml/2006/main" count="105" uniqueCount="60">
  <si>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</si>
  <si>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</si>
  <si>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</si>
  <si>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</si>
  <si>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</si>
  <si>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</si>
  <si>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</si>
  <si>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</si>
  <si>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</si>
  <si>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</si>
  <si>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</si>
  <si>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</si>
  <si>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</si>
  <si>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</si>
  <si>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</si>
  <si>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</si>
  <si>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</si>
  <si>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</si>
  <si>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</si>
  <si>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</si>
  <si>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</si>
  <si>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</si>
  <si>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</si>
  <si>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</si>
  <si>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</si>
  <si>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</si>
  <si>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</si>
  <si>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</si>
  <si>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</si>
  <si>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</si>
  <si>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</si>
  <si>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</si>
  <si>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</si>
  <si>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</si>
  <si>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</si>
  <si>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</si>
  <si>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</si>
  <si>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</si>
  <si>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</si>
  <si>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</si>
  <si>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</si>
  <si>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</si>
  <si>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</si>
  <si>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</si>
  <si>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</si>
  <si>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</si>
  <si>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</si>
  <si>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</si>
  <si>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</si>
  <si>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</si>
  <si>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</si>
  <si>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</si>
  <si>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</si>
  <si>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</si>
  <si>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Total</t>
  </si>
  <si>
    <t xml:space="preserve"> Expenses</t>
  </si>
  <si>
    <t>Event Budget for 
[Event Name]</t>
  </si>
  <si>
    <t xml:space="preserve"> Income</t>
  </si>
  <si>
    <t>Profit-Loss Summary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</si>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</sst>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2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0"/>
      <name val="Calibri"/>
      <family val="2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</borders>
  <cellStyleXfs count="18">
    <xf numFmtId="0" fontId="0" fillId="0" borderId="0"/>
    <xf numFmtId="0" fontId="17" fillId="0" borderId="0">
      <alignment horizontal="right" vertical="center"/>
    </xf>
    <xf numFmtId="0" fontId="7" fillId="5" borderId="0">
      <alignment horizontal="center" vertical="center"/>
    </xf>
    <xf numFmtId="164" fontId="16" fillId="0" borderId="0">
      <alignment vertical="center"/>
    </xf>
    <xf numFmtId="0" fontId="9" fillId="0" borderId="0">
      <alignment horizontal="right" vertical="center"/>
    </xf>
    <xf numFmtId="0" fontId="6" fillId="3" borderId="0">
      <alignment horizontal="left" vertical="center"/>
    </xf>
    <xf numFmtId="164" fontId="5" fillId="0" borderId="1">
      <alignment horizontal="right" vertical="center"/>
    </xf>
    <xf numFmtId="164" fontId="4" fillId="2" borderId="0">
      <alignment horizontal="right" vertical="center"/>
    </xf>
    <xf numFmtId="164" fontId="4" fillId="0" borderId="0">
      <alignment horizontal="right" vertical="center"/>
    </xf>
    <xf numFmtId="164" fontId="6" fillId="3" borderId="0">
      <alignment horizontal="right" vertical="center"/>
    </xf>
    <xf numFmtId="0" fontId="11" fillId="0" borderId="0">
      <alignment horizontal="left" vertical="center"/>
    </xf>
    <xf numFmtId="164" fontId="16" fillId="0" borderId="0">
      <alignment vertical="center"/>
    </xf>
    <xf numFmtId="0" fontId="14" fillId="0" borderId="0">
      <alignment horizontal="left" vertical="center"/>
    </xf>
    <xf numFmtId="164" fontId="10" fillId="0" borderId="0"/>
    <xf numFmtId="164" fontId="15" fillId="0" borderId="0">
      <alignment horizontal="right" vertical="center"/>
    </xf>
    <xf numFmtId="164" fontId="15" fillId="0" borderId="0">
      <alignment vertical="center"/>
    </xf>
    <xf numFmtId="164" fontId="15" fillId="0" borderId="0">
      <alignment horizontal="left" vertical="center"/>
    </xf>
    <xf numFmtId="0" fontId="9" fillId="0" borderId="0">
      <alignment horizontal="left" vertical="center"/>
    </xf>
  </cellStyleXfs>
  <cellXfs count="113">
    <xf numFmtId="0" fontId="0" fillId="0" borderId="0" xfId="0"/>
    <xf numFmtId="0" fontId="2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center"/>
    </xf>
    <xf numFmtId="164" fontId="16" fillId="0" borderId="0" xfId="3">
      <alignment vertical="center"/>
    </xf>
    <xf numFmtId="0" fontId="6" fillId="3" borderId="0" xfId="5">
      <alignment horizontal="left" vertical="center"/>
    </xf>
    <xf numFmtId="164" fontId="6" fillId="3" borderId="0" xfId="9">
      <alignment horizontal="right" vertical="center"/>
    </xf>
    <xf numFmtId="0" fontId="3" fillId="0" borderId="0" xfId="0" applyNumberFormat="1" applyFont="1" applyFill="1" applyBorder="1" applyAlignment="1" applyProtection="1">
      <alignment horizontal="left"/>
    </xf>
    <xf numFmtId="164" fontId="6" fillId="3" borderId="0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6" fillId="3" borderId="0" xfId="9" applyNumberFormat="1">
      <alignment horizontal="right" vertical="center"/>
    </xf>
    <xf numFmtId="164" fontId="16" fillId="0" borderId="0" xfId="3" applyBorder="1">
      <alignment vertical="center"/>
    </xf>
    <xf numFmtId="0" fontId="6" fillId="3" borderId="0" xfId="5" applyBorder="1">
      <alignment horizontal="left" vertical="center"/>
    </xf>
    <xf numFmtId="164" fontId="6" fillId="3" borderId="0" xfId="9" applyBorder="1">
      <alignment horizontal="right" vertical="center"/>
    </xf>
    <xf numFmtId="164" fontId="0" fillId="0" borderId="0" xfId="0" applyNumberFormat="1" applyBorder="1" applyAlignment="1">
      <alignment vertical="center"/>
    </xf>
    <xf numFmtId="0" fontId="8" fillId="3" borderId="0" xfId="5" applyFont="1" applyFill="1" applyBorder="1">
      <alignment horizontal="left" vertical="center"/>
    </xf>
    <xf numFmtId="164" fontId="6" fillId="3" borderId="0" xfId="9" applyFont="1" applyFill="1" applyBorder="1">
      <alignment horizontal="right" vertical="center"/>
    </xf>
    <xf numFmtId="0" fontId="6" fillId="3" borderId="0" xfId="5" applyFill="1" applyBorder="1">
      <alignment horizontal="left" vertical="center"/>
    </xf>
    <xf numFmtId="164" fontId="6" fillId="3" borderId="0" xfId="9" applyFill="1" applyBorder="1">
      <alignment horizontal="right" vertical="center"/>
    </xf>
    <xf numFmtId="0" fontId="0" fillId="4" borderId="0" xfId="0" applyNumberFormat="1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4" borderId="0" xfId="0" applyNumberFormat="1" applyFill="1" applyBorder="1" applyAlignment="1">
      <alignment horizontal="right" vertical="center"/>
    </xf>
    <xf numFmtId="0" fontId="0" fillId="4" borderId="2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2" fillId="5" borderId="0" xfId="0" applyFont="1" applyFill="1" applyBorder="1"/>
    <xf numFmtId="0" fontId="2" fillId="3" borderId="0" xfId="0" applyFont="1" applyFill="1" applyBorder="1"/>
    <xf numFmtId="0" fontId="12" fillId="5" borderId="0" xfId="0" applyFont="1" applyFill="1" applyBorder="1"/>
    <xf numFmtId="0" fontId="7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4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7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164" fontId="10" fillId="0" borderId="0" xfId="13"/>
    <xf numFmtId="0" fontId="0" fillId="0" borderId="0" xfId="0" applyAlignment="1">
      <alignment horizontal="right"/>
    </xf>
    <xf numFmtId="164" fontId="10" fillId="0" borderId="0" xfId="13" applyAlignment="1">
      <alignment horizontal="left"/>
    </xf>
    <xf numFmtId="164" fontId="10" fillId="0" borderId="0" xfId="13" applyAlignment="1">
      <alignment horizontal="right"/>
    </xf>
    <xf numFmtId="164" fontId="5" fillId="0" borderId="0" xfId="6" applyBorder="1">
      <alignment horizontal="right" vertical="center"/>
    </xf>
    <xf numFmtId="0" fontId="14" fillId="0" borderId="0" xfId="12" applyBorder="1">
      <alignment horizontal="left" vertical="center"/>
    </xf>
    <xf numFmtId="0" fontId="6" fillId="3" borderId="0" xfId="9" applyNumberFormat="1" applyBorder="1">
      <alignment horizontal="right" vertical="center"/>
    </xf>
    <xf numFmtId="164" fontId="6" fillId="3" borderId="0" xfId="9" applyBorder="1" applyAlignment="1">
      <alignment horizontal="left" vertical="center"/>
    </xf>
    <xf numFmtId="1" fontId="4" fillId="4" borderId="0" xfId="7" applyNumberFormat="1" applyFill="1" applyBorder="1">
      <alignment horizontal="right" vertical="center"/>
    </xf>
    <xf numFmtId="164" fontId="10" fillId="0" borderId="0" xfId="13" applyBorder="1" applyAlignment="1">
      <alignment horizontal="right"/>
    </xf>
    <xf numFmtId="164" fontId="4" fillId="4" borderId="0" xfId="7" applyFill="1" applyBorder="1" applyAlignment="1">
      <alignment horizontal="left" vertical="center"/>
    </xf>
    <xf numFmtId="1" fontId="4" fillId="0" borderId="0" xfId="8" applyNumberFormat="1" applyBorder="1">
      <alignment horizontal="right" vertical="center"/>
    </xf>
    <xf numFmtId="164" fontId="4" fillId="0" borderId="0" xfId="8" applyBorder="1" applyAlignment="1">
      <alignment horizontal="left" vertical="center"/>
    </xf>
    <xf numFmtId="164" fontId="10" fillId="0" borderId="2" xfId="13" applyBorder="1"/>
    <xf numFmtId="1" fontId="4" fillId="4" borderId="2" xfId="7" applyNumberFormat="1" applyFill="1" applyBorder="1">
      <alignment horizontal="right" vertical="center"/>
    </xf>
    <xf numFmtId="164" fontId="10" fillId="0" borderId="2" xfId="13" applyBorder="1" applyAlignment="1">
      <alignment horizontal="right"/>
    </xf>
    <xf numFmtId="164" fontId="4" fillId="4" borderId="2" xfId="7" applyFill="1" applyBorder="1" applyAlignment="1">
      <alignment horizontal="left" vertical="center"/>
    </xf>
    <xf numFmtId="164" fontId="16" fillId="0" borderId="2" xfId="3" applyBorder="1">
      <alignment vertical="center"/>
    </xf>
    <xf numFmtId="2" fontId="4" fillId="4" borderId="2" xfId="7" applyNumberFormat="1" applyFill="1" applyBorder="1">
      <alignment horizontal="right" vertical="center"/>
    </xf>
    <xf numFmtId="1" fontId="4" fillId="0" borderId="2" xfId="8" applyNumberFormat="1" applyBorder="1">
      <alignment horizontal="right" vertical="center"/>
    </xf>
    <xf numFmtId="164" fontId="4" fillId="0" borderId="2" xfId="8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right"/>
    </xf>
    <xf numFmtId="164" fontId="10" fillId="4" borderId="0" xfId="13" applyFill="1" applyAlignment="1">
      <alignment horizontal="left"/>
    </xf>
    <xf numFmtId="164" fontId="10" fillId="4" borderId="0" xfId="13" applyFill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64" fontId="10" fillId="4" borderId="2" xfId="13" applyFill="1" applyBorder="1" applyAlignment="1">
      <alignment horizontal="left"/>
    </xf>
    <xf numFmtId="164" fontId="10" fillId="4" borderId="2" xfId="13" applyFill="1" applyBorder="1"/>
    <xf numFmtId="164" fontId="10" fillId="4" borderId="0" xfId="13" applyFill="1" applyBorder="1" applyAlignment="1">
      <alignment horizontal="right"/>
    </xf>
    <xf numFmtId="164" fontId="10" fillId="4" borderId="2" xfId="13" applyFill="1" applyBorder="1" applyAlignment="1">
      <alignment horizontal="right"/>
    </xf>
    <xf numFmtId="164" fontId="10" fillId="4" borderId="0" xfId="13" applyFill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164" fontId="0" fillId="4" borderId="2" xfId="0" applyNumberForma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7" fillId="6" borderId="0" xfId="2" applyFill="1" applyBorder="1" applyAlignment="1">
      <alignment horizontal="left" vertical="center"/>
    </xf>
    <xf numFmtId="0" fontId="2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4" fontId="16" fillId="4" borderId="0" xfId="3" applyFill="1">
      <alignment vertical="center"/>
    </xf>
    <xf numFmtId="164" fontId="15" fillId="4" borderId="0" xfId="14" applyFill="1">
      <alignment horizontal="right" vertical="center"/>
    </xf>
    <xf numFmtId="164" fontId="15" fillId="4" borderId="0" xfId="14" applyFill="1" applyAlignment="1">
      <alignment horizontal="left" vertical="center"/>
    </xf>
    <xf numFmtId="164" fontId="15" fillId="0" borderId="2" xfId="14" applyBorder="1" applyAlignment="1">
      <alignment horizontal="left" vertical="center"/>
    </xf>
    <xf numFmtId="164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2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164" fontId="16" fillId="0" borderId="0" xfId="3" applyAlignment="1">
      <alignment horizontal="left" vertical="center"/>
    </xf>
    <xf numFmtId="0" fontId="11" fillId="0" borderId="0" xfId="10">
      <alignment horizontal="left" vertical="center"/>
    </xf>
    <xf numFmtId="164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7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18">
    <cellStyle name="First Row Stripe" xfId="7"/>
    <cellStyle name="Normal" xfId="0" builtinId="0" customBuiltin="1"/>
    <cellStyle name="Normal 2" xfId="13"/>
    <cellStyle name="Second Row Stripe" xfId="8"/>
    <cellStyle name="Sub Title" xfId="2"/>
    <cellStyle name="Table - Header 2" xfId="9"/>
    <cellStyle name="Table - Total" xfId="6"/>
    <cellStyle name="Table Header" xfId="5"/>
    <cellStyle name="Table Header 2" xfId="12"/>
    <cellStyle name="Title Cell" xfId="1"/>
    <cellStyle name="Total - Heading" xfId="3"/>
    <cellStyle name="Total - Heading 2" xfId="11"/>
    <cellStyle name="Total - Heading 3" xfId="15"/>
    <cellStyle name="Total - Heading Titles" xfId="4"/>
    <cellStyle name="Total - Heading Titles 2" xfId="10"/>
    <cellStyle name="Total - Heading Titles 3" xfId="14"/>
    <cellStyle name="Total - Heading Titles 3 2" xfId="16"/>
    <cellStyle name="Total - Heading Titles 4" xfId="17"/>
  </cellStyles>
  <dxfs count="19"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[1]Summary!$B$4:$C$4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[1]Summary!$B$5:$C$5</c:f>
              <c:numCache>
                <c:formatCode>General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[1]Summary!$A$6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[1]Summary!$B$6:$C$6</c:f>
              <c:numCache>
                <c:formatCode>General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1604598</xdr:colOff>
      <xdr:row>41</xdr:row>
      <xdr:rowOff>80405</xdr:rowOff>
    </xdr:to>
    <xdr:graphicFrame macro="">
      <xdr:nvGraphicFramePr>
        <xdr:cNvPr id="5" name="Chart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M10194064%20Event%20budg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  <sheetName val="Income"/>
      <sheetName val="Summary"/>
    </sheetNames>
    <sheetDataSet>
      <sheetData sheetId="0"/>
      <sheetData sheetId="1"/>
      <sheetData sheetId="2">
        <row r="4">
          <cell r="B4" t="str">
            <v>Estimated</v>
          </cell>
          <cell r="C4" t="str">
            <v>Actual</v>
          </cell>
        </row>
        <row r="5">
          <cell r="A5" t="str">
            <v>Total income</v>
          </cell>
          <cell r="B5">
            <v>1936</v>
          </cell>
          <cell r="C5">
            <v>1831</v>
          </cell>
        </row>
        <row r="6">
          <cell r="A6" t="str">
            <v>Total expenses</v>
          </cell>
          <cell r="B6">
            <v>1145</v>
          </cell>
          <cell r="C6">
            <v>395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C9:E14" totalsRowCount="1" headerRowDxfId="14" dataDxfId="13" headerRowCellStyle="Table - Header 2" dataCellStyle="Normal" totalsRowCellStyle="Total - Heading">
  <autoFilter ref="C9:E13">
    <filterColumn colId="0" hiddenButton="1"/>
    <filterColumn colId="1" hiddenButton="1"/>
    <filterColumn colId="2" hiddenButton="1"/>
  </autoFilter>
  <tableColumns count="3">
    <tableColumn id="1" name="Site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6:E22" totalsRowCount="1" headerRowDxfId="12" dataDxfId="11" headerRowCellStyle="Normal" dataCellStyle="Normal" totalsRowCellStyle="Total - Heading">
  <autoFilter ref="C16:E21">
    <filterColumn colId="0" hiddenButton="1"/>
    <filterColumn colId="1" hiddenButton="1"/>
    <filterColumn colId="2" hiddenButton="1"/>
  </autoFilter>
  <tableColumns count="3">
    <tableColumn id="1" name="Decorations" totalsRowLabel="Total" totalsRowDxfId="10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24:E28" totalsRowCount="1" headerRowDxfId="9" dataDxfId="8" headerRowCellStyle="Normal" dataCellStyle="Normal" totalsRowCellStyle="Total - Heading">
  <autoFilter ref="C24:E27">
    <filterColumn colId="0" hiddenButton="1"/>
    <filterColumn colId="1" hiddenButton="1"/>
    <filterColumn colId="2" hiddenButton="1"/>
  </autoFilter>
  <tableColumns count="3">
    <tableColumn id="1" name="Publicity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30:E35" totalsRowCount="1" headerRowDxfId="7" dataDxfId="6" headerRowCellStyle="Normal" dataCellStyle="Normal" totalsRowCellStyle="Total - Heading">
  <autoFilter ref="C30:E34">
    <filterColumn colId="0" hiddenButton="1"/>
    <filterColumn colId="1" hiddenButton="1"/>
    <filterColumn colId="2" hiddenButton="1"/>
  </autoFilter>
  <tableColumns count="3">
    <tableColumn id="1" name="Miscellaneous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G9:I14" totalsRowCount="1" headerRowDxfId="5" dataDxfId="4" headerRowCellStyle="Normal" dataCellStyle="Normal" totalsRowCellStyle="Total - Heading">
  <autoFilter ref="G9:I13">
    <filterColumn colId="0" hiddenButton="1"/>
    <filterColumn colId="1" hiddenButton="1"/>
    <filterColumn colId="2" hiddenButton="1"/>
  </autoFilter>
  <tableColumns count="3">
    <tableColumn id="1" name="Refreshments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G16:I22" totalsRowCount="1" headerRowDxfId="3" dataDxfId="2" headerRowCellStyle="Normal" dataCellStyle="Normal" totalsRowCellStyle="Total - Heading">
  <autoFilter ref="G16:I21">
    <filterColumn colId="0" hiddenButton="1"/>
    <filterColumn colId="1" hiddenButton="1"/>
    <filterColumn colId="2" hiddenButton="1"/>
  </autoFilter>
  <tableColumns count="3">
    <tableColumn id="1" name="Program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G24:I27" totalsRowCount="1" headerRowDxfId="1" dataDxfId="0" headerRowCellStyle="Normal" dataCellStyle="Normal" totalsRowCellStyle="Total - Heading">
  <autoFilter ref="G24:I26">
    <filterColumn colId="0" hiddenButton="1"/>
    <filterColumn colId="1" hiddenButton="1"/>
    <filterColumn colId="2" hiddenButton="1"/>
  </autoFilter>
  <tableColumns count="3">
    <tableColumn id="1" name="Prizes" totalsRowLabel="Total" dataCellStyle="Normal" totalsRowCellStyle="Total - Heading"/>
    <tableColumn id="2" name="Estimated" totalsRowFunction="sum" dataCellStyle="Normal" totalsRowCellStyle="Total - Heading"/>
    <tableColumn id="3" name="Actual" totalsRowFunction="sum" dataCellStyle="Normal" totalsRowCellStyle="Total - Head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showGridLines="0" tabSelected="1" zoomScale="70" zoomScaleNormal="70" workbookViewId="0"/>
  </sheetViews>
  <sheetFormatPr defaultRowHeight="13.5" x14ac:dyDescent="0.25"/>
  <cols>
    <col min="1" max="1" width="6.88671875" style="1" customWidth="1"/>
    <col min="2" max="2" width="2" style="1" customWidth="1"/>
    <col min="3" max="3" width="21.21875" style="1" customWidth="1"/>
    <col min="4" max="5" width="11.6640625" style="1" customWidth="1"/>
    <col min="6" max="6" width="7" style="1" customWidth="1"/>
    <col min="7" max="7" width="21.109375" style="1" customWidth="1"/>
    <col min="8" max="9" width="11.6640625" style="1" customWidth="1"/>
    <col min="10" max="16384" width="8.88671875" style="1"/>
  </cols>
  <sheetData>
    <row r="1" spans="2:18" ht="12.75" customHeight="1" x14ac:dyDescent="0.3">
      <c r="B1" s="33"/>
      <c r="C1" s="35"/>
      <c r="D1" s="89"/>
      <c r="E1" s="46"/>
      <c r="F1" s="45"/>
      <c r="G1" s="108"/>
      <c r="H1" s="108"/>
      <c r="I1" s="108"/>
      <c r="J1"/>
      <c r="K1"/>
      <c r="L1"/>
      <c r="M1"/>
      <c r="N1"/>
      <c r="O1"/>
      <c r="P1"/>
      <c r="Q1"/>
      <c r="R1"/>
    </row>
    <row r="2" spans="2:18" ht="9.75" customHeight="1" x14ac:dyDescent="0.3">
      <c r="B2" s="34"/>
      <c r="C2" s="34"/>
      <c r="D2" s="36"/>
      <c r="E2" s="37"/>
      <c r="F2" s="38"/>
      <c r="G2" s="107"/>
      <c r="H2" s="107"/>
      <c r="I2" s="87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10" t="s">
        <v>56</v>
      </c>
      <c r="C3" s="110"/>
      <c r="D3" s="110"/>
      <c r="E3" s="110"/>
      <c r="F3" s="110"/>
      <c r="G3" s="110"/>
      <c r="H3" s="110"/>
      <c r="I3" s="110"/>
      <c r="J3"/>
      <c r="K3"/>
      <c r="L3"/>
      <c r="M3"/>
      <c r="N3"/>
      <c r="O3"/>
      <c r="P3"/>
      <c r="Q3"/>
      <c r="R3"/>
    </row>
    <row r="4" spans="2:18" ht="42" customHeight="1" x14ac:dyDescent="0.3">
      <c r="B4" s="43"/>
      <c r="C4" s="49"/>
      <c r="D4" s="98"/>
      <c r="E4" s="99"/>
      <c r="F4" s="100"/>
      <c r="G4" s="100"/>
      <c r="H4" s="109" t="s">
        <v>55</v>
      </c>
      <c r="I4" s="109"/>
      <c r="J4"/>
      <c r="K4"/>
      <c r="L4"/>
      <c r="M4"/>
      <c r="N4"/>
      <c r="O4"/>
      <c r="P4"/>
      <c r="Q4"/>
    </row>
    <row r="5" spans="2:18" ht="51.75" customHeight="1" x14ac:dyDescent="0.3">
      <c r="C5" s="32"/>
      <c r="D5" s="32"/>
      <c r="F5" s="40"/>
      <c r="G5" s="40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47"/>
      <c r="D6" s="90"/>
      <c r="E6" s="90"/>
      <c r="F6" s="91"/>
      <c r="G6" s="91"/>
      <c r="H6" s="47" t="s">
        <v>4</v>
      </c>
      <c r="I6" s="47" t="s">
        <v>5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41" t="s">
        <v>34</v>
      </c>
      <c r="F7" s="40"/>
      <c r="G7" s="40"/>
      <c r="H7" s="42">
        <f>SUM(D14,D22,D28,D35,H14,H22,H27)</f>
        <v>1145</v>
      </c>
      <c r="I7" s="42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40"/>
      <c r="G8" s="40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11</v>
      </c>
      <c r="D9" s="16" t="s">
        <v>4</v>
      </c>
      <c r="E9" s="16" t="s">
        <v>5</v>
      </c>
      <c r="F9"/>
      <c r="G9" s="5" t="s">
        <v>6</v>
      </c>
      <c r="H9" s="6" t="s">
        <v>4</v>
      </c>
      <c r="I9" s="6" t="s">
        <v>5</v>
      </c>
      <c r="J9"/>
      <c r="K9"/>
      <c r="L9"/>
      <c r="M9"/>
      <c r="N9"/>
      <c r="O9"/>
      <c r="P9"/>
      <c r="Q9"/>
    </row>
    <row r="10" spans="2:18" ht="17.25" x14ac:dyDescent="0.3">
      <c r="C10" s="19" t="s">
        <v>0</v>
      </c>
      <c r="D10" s="20">
        <v>500</v>
      </c>
      <c r="E10" s="20">
        <v>250</v>
      </c>
      <c r="F10"/>
      <c r="G10" s="23" t="s">
        <v>7</v>
      </c>
      <c r="H10" s="24"/>
      <c r="I10" s="24"/>
      <c r="J10"/>
      <c r="K10"/>
      <c r="L10"/>
      <c r="M10"/>
      <c r="N10"/>
      <c r="O10"/>
      <c r="P10"/>
      <c r="Q10"/>
    </row>
    <row r="11" spans="2:18" ht="17.25" x14ac:dyDescent="0.3">
      <c r="C11" s="21" t="s">
        <v>1</v>
      </c>
      <c r="D11" s="22">
        <v>400</v>
      </c>
      <c r="E11" s="22">
        <v>50</v>
      </c>
      <c r="F11"/>
      <c r="G11" s="25" t="s">
        <v>8</v>
      </c>
      <c r="H11" s="26"/>
      <c r="I11" s="26"/>
      <c r="J11"/>
      <c r="K11"/>
      <c r="L11"/>
      <c r="M11"/>
      <c r="N11"/>
      <c r="O11"/>
      <c r="P11"/>
      <c r="Q11"/>
    </row>
    <row r="12" spans="2:18" ht="17.25" x14ac:dyDescent="0.3">
      <c r="C12" s="19" t="s">
        <v>2</v>
      </c>
      <c r="D12" s="20"/>
      <c r="E12" s="20"/>
      <c r="F12"/>
      <c r="G12" s="23" t="s">
        <v>9</v>
      </c>
      <c r="H12" s="24"/>
      <c r="I12" s="24"/>
      <c r="J12"/>
      <c r="K12"/>
      <c r="L12"/>
      <c r="M12"/>
      <c r="N12"/>
      <c r="O12"/>
      <c r="P12"/>
      <c r="Q12"/>
    </row>
    <row r="13" spans="2:18" ht="17.25" x14ac:dyDescent="0.3">
      <c r="C13" s="83" t="s">
        <v>3</v>
      </c>
      <c r="D13" s="84"/>
      <c r="E13" s="84"/>
      <c r="F13"/>
      <c r="G13" s="30" t="s">
        <v>10</v>
      </c>
      <c r="H13" s="31"/>
      <c r="I13" s="31"/>
      <c r="J13"/>
      <c r="K13"/>
      <c r="L13"/>
      <c r="M13"/>
      <c r="N13"/>
      <c r="O13"/>
      <c r="P13"/>
      <c r="Q13"/>
    </row>
    <row r="14" spans="2:18" ht="17.25" x14ac:dyDescent="0.3">
      <c r="C14" s="4" t="s">
        <v>54</v>
      </c>
      <c r="D14" s="4">
        <f>SUBTOTAL(109,Table1[Estimated])</f>
        <v>900</v>
      </c>
      <c r="E14" s="4">
        <f>SUBTOTAL(109,Table1[Actual])</f>
        <v>300</v>
      </c>
      <c r="F14"/>
      <c r="G14" s="4" t="s">
        <v>54</v>
      </c>
      <c r="H14" s="4">
        <f>SUBTOTAL(109,Table5[Estimated])</f>
        <v>0</v>
      </c>
      <c r="I14" s="4">
        <f>SUBTOTAL(109,Table5[Actual])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14"/>
      <c r="D15" s="14"/>
      <c r="E15" s="14"/>
      <c r="F15"/>
      <c r="G15"/>
      <c r="H15"/>
      <c r="I15"/>
      <c r="J15"/>
      <c r="K15"/>
      <c r="L15"/>
      <c r="M15"/>
      <c r="N15"/>
      <c r="O15"/>
      <c r="P15"/>
      <c r="Q15"/>
    </row>
    <row r="16" spans="2:18" ht="18.75" x14ac:dyDescent="0.3">
      <c r="C16" s="17" t="s">
        <v>12</v>
      </c>
      <c r="D16" s="18" t="s">
        <v>4</v>
      </c>
      <c r="E16" s="18" t="s">
        <v>5</v>
      </c>
      <c r="F16"/>
      <c r="G16" s="15" t="s">
        <v>22</v>
      </c>
      <c r="H16" s="16" t="s">
        <v>4</v>
      </c>
      <c r="I16" s="16" t="s">
        <v>5</v>
      </c>
      <c r="J16"/>
      <c r="K16"/>
      <c r="L16"/>
      <c r="M16"/>
      <c r="N16"/>
      <c r="O16"/>
      <c r="P16"/>
      <c r="Q16"/>
    </row>
    <row r="17" spans="3:17" ht="17.25" x14ac:dyDescent="0.3">
      <c r="C17" s="23" t="s">
        <v>13</v>
      </c>
      <c r="D17" s="24">
        <v>200</v>
      </c>
      <c r="E17" s="24">
        <v>50</v>
      </c>
      <c r="F17"/>
      <c r="G17" s="23" t="s">
        <v>18</v>
      </c>
      <c r="H17" s="24"/>
      <c r="I17" s="24"/>
      <c r="J17"/>
      <c r="K17"/>
      <c r="L17"/>
      <c r="M17"/>
      <c r="N17"/>
      <c r="O17"/>
      <c r="P17"/>
      <c r="Q17"/>
    </row>
    <row r="18" spans="3:17" ht="17.25" x14ac:dyDescent="0.3">
      <c r="C18" s="25" t="s">
        <v>14</v>
      </c>
      <c r="D18" s="26"/>
      <c r="E18" s="26"/>
      <c r="F18"/>
      <c r="G18" s="25" t="s">
        <v>19</v>
      </c>
      <c r="H18" s="26"/>
      <c r="I18" s="26"/>
      <c r="J18"/>
      <c r="K18"/>
      <c r="L18"/>
      <c r="M18"/>
      <c r="N18"/>
      <c r="O18"/>
      <c r="P18"/>
      <c r="Q18"/>
    </row>
    <row r="19" spans="3:17" ht="17.25" x14ac:dyDescent="0.3">
      <c r="C19" s="23" t="s">
        <v>15</v>
      </c>
      <c r="D19" s="24"/>
      <c r="E19" s="24"/>
      <c r="F19"/>
      <c r="G19" s="23" t="s">
        <v>20</v>
      </c>
      <c r="H19" s="24"/>
      <c r="I19" s="24"/>
      <c r="J19"/>
      <c r="K19"/>
      <c r="L19"/>
      <c r="M19"/>
      <c r="N19"/>
      <c r="O19"/>
      <c r="P19"/>
      <c r="Q19"/>
    </row>
    <row r="20" spans="3:17" ht="17.25" x14ac:dyDescent="0.3">
      <c r="C20" s="25" t="s">
        <v>16</v>
      </c>
      <c r="D20" s="26"/>
      <c r="E20" s="26"/>
      <c r="F20"/>
      <c r="G20" s="25" t="s">
        <v>21</v>
      </c>
      <c r="H20" s="26"/>
      <c r="I20" s="26"/>
      <c r="J20"/>
      <c r="K20"/>
      <c r="L20"/>
      <c r="M20"/>
      <c r="N20"/>
      <c r="O20"/>
      <c r="P20"/>
      <c r="Q20"/>
    </row>
    <row r="21" spans="3:17" ht="17.25" x14ac:dyDescent="0.3">
      <c r="C21" s="28" t="s">
        <v>17</v>
      </c>
      <c r="D21" s="29"/>
      <c r="E21" s="29"/>
      <c r="F21"/>
      <c r="G21" s="28" t="s">
        <v>35</v>
      </c>
      <c r="H21" s="29"/>
      <c r="I21" s="29"/>
      <c r="J21"/>
      <c r="K21"/>
      <c r="L21"/>
      <c r="M21"/>
      <c r="N21"/>
      <c r="O21"/>
      <c r="P21"/>
      <c r="Q21"/>
    </row>
    <row r="22" spans="3:17" ht="17.25" x14ac:dyDescent="0.3">
      <c r="C22" s="11" t="s">
        <v>54</v>
      </c>
      <c r="D22" s="4">
        <f>SUBTOTAL(109,Table2[Estimated])</f>
        <v>200</v>
      </c>
      <c r="E22" s="4">
        <f>SUBTOTAL(109,Table2[Actual])</f>
        <v>50</v>
      </c>
      <c r="F22"/>
      <c r="G22" s="4" t="s">
        <v>54</v>
      </c>
      <c r="H22" s="4">
        <f>SUBTOTAL(109,Table6[Estimated])</f>
        <v>0</v>
      </c>
      <c r="I22" s="4">
        <f>SUBTOTAL(109,Table6[Actual])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14"/>
      <c r="D23" s="14"/>
      <c r="E23" s="14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12" t="s">
        <v>23</v>
      </c>
      <c r="D24" s="13" t="s">
        <v>4</v>
      </c>
      <c r="E24" s="13" t="s">
        <v>5</v>
      </c>
      <c r="F24"/>
      <c r="G24" s="12" t="s">
        <v>27</v>
      </c>
      <c r="H24" s="13" t="s">
        <v>4</v>
      </c>
      <c r="I24" s="13" t="s">
        <v>5</v>
      </c>
      <c r="J24"/>
      <c r="K24"/>
      <c r="L24"/>
      <c r="M24"/>
      <c r="N24"/>
      <c r="O24"/>
      <c r="P24"/>
      <c r="Q24"/>
    </row>
    <row r="25" spans="3:17" ht="17.25" x14ac:dyDescent="0.3">
      <c r="C25" s="23" t="s">
        <v>24</v>
      </c>
      <c r="D25" s="27">
        <v>45</v>
      </c>
      <c r="E25" s="24">
        <v>45</v>
      </c>
      <c r="F25"/>
      <c r="G25" s="23" t="s">
        <v>49</v>
      </c>
      <c r="H25" s="24"/>
      <c r="I25" s="24"/>
      <c r="J25"/>
      <c r="K25"/>
      <c r="L25"/>
      <c r="M25"/>
      <c r="N25"/>
      <c r="O25"/>
      <c r="P25"/>
      <c r="Q25"/>
    </row>
    <row r="26" spans="3:17" ht="17.25" x14ac:dyDescent="0.3">
      <c r="C26" s="25" t="s">
        <v>25</v>
      </c>
      <c r="D26" s="85"/>
      <c r="E26" s="26"/>
      <c r="G26" s="30" t="s">
        <v>28</v>
      </c>
      <c r="H26" s="31"/>
      <c r="I26" s="31"/>
      <c r="J26"/>
      <c r="K26"/>
      <c r="L26"/>
      <c r="M26"/>
      <c r="N26"/>
      <c r="O26"/>
      <c r="P26"/>
      <c r="Q26"/>
    </row>
    <row r="27" spans="3:17" ht="17.25" x14ac:dyDescent="0.25">
      <c r="C27" s="28" t="s">
        <v>26</v>
      </c>
      <c r="D27" s="86"/>
      <c r="E27" s="29"/>
      <c r="G27" s="4" t="s">
        <v>54</v>
      </c>
      <c r="H27" s="4">
        <f>SUBTOTAL(109,Table7[Estimated])</f>
        <v>0</v>
      </c>
      <c r="I27" s="4">
        <f>SUBTOTAL(109,Table7[Actual])</f>
        <v>0</v>
      </c>
    </row>
    <row r="28" spans="3:17" ht="15" x14ac:dyDescent="0.25">
      <c r="C28" s="4" t="s">
        <v>54</v>
      </c>
      <c r="D28" s="4">
        <f>SUBTOTAL(109,Table3[Estimated])</f>
        <v>45</v>
      </c>
      <c r="E28" s="4">
        <f>SUBTOTAL(109,Table3[Actual])</f>
        <v>45</v>
      </c>
    </row>
    <row r="29" spans="3:17" ht="30" customHeight="1" x14ac:dyDescent="0.25">
      <c r="C29" s="14"/>
      <c r="D29" s="14"/>
      <c r="E29" s="14"/>
    </row>
    <row r="30" spans="3:17" ht="18" x14ac:dyDescent="0.25">
      <c r="C30" s="12" t="s">
        <v>29</v>
      </c>
      <c r="D30" s="13" t="s">
        <v>4</v>
      </c>
      <c r="E30" s="13" t="s">
        <v>5</v>
      </c>
    </row>
    <row r="31" spans="3:17" ht="17.25" x14ac:dyDescent="0.25">
      <c r="C31" s="23" t="s">
        <v>30</v>
      </c>
      <c r="D31" s="24"/>
      <c r="E31" s="24"/>
    </row>
    <row r="32" spans="3:17" ht="17.25" x14ac:dyDescent="0.25">
      <c r="C32" s="25" t="s">
        <v>31</v>
      </c>
      <c r="D32" s="26"/>
      <c r="E32" s="26"/>
    </row>
    <row r="33" spans="3:5" ht="17.25" x14ac:dyDescent="0.25">
      <c r="C33" s="23" t="s">
        <v>32</v>
      </c>
      <c r="D33" s="24"/>
      <c r="E33" s="24"/>
    </row>
    <row r="34" spans="3:5" ht="17.25" x14ac:dyDescent="0.25">
      <c r="C34" s="30" t="s">
        <v>33</v>
      </c>
      <c r="D34" s="31"/>
      <c r="E34" s="31"/>
    </row>
    <row r="35" spans="3:5" ht="15" x14ac:dyDescent="0.25">
      <c r="C35" s="4" t="s">
        <v>54</v>
      </c>
      <c r="D35" s="4">
        <f>SUBTOTAL(109,Table4[Estimated])</f>
        <v>0</v>
      </c>
      <c r="E35" s="4">
        <f>SUBTOTAL(109,Table4[Actual])</f>
        <v>0</v>
      </c>
    </row>
    <row r="36" spans="3:5" ht="30" customHeight="1" x14ac:dyDescent="0.25"/>
    <row r="43" spans="3:5" ht="30" customHeight="1" x14ac:dyDescent="0.25">
      <c r="C43" s="14"/>
      <c r="D43" s="14"/>
      <c r="E43" s="14"/>
    </row>
    <row r="51" spans="3:5" ht="30" customHeight="1" x14ac:dyDescent="0.25">
      <c r="C51" s="14"/>
      <c r="D51" s="14"/>
      <c r="E51" s="14"/>
    </row>
  </sheetData>
  <mergeCells count="4">
    <mergeCell ref="G2:H2"/>
    <mergeCell ref="G1:I1"/>
    <mergeCell ref="H4:I4"/>
    <mergeCell ref="B3:I3"/>
  </mergeCells>
  <phoneticPr fontId="1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="70" zoomScaleNormal="70" zoomScaleSheetLayoutView="75" workbookViewId="0"/>
  </sheetViews>
  <sheetFormatPr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9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33"/>
      <c r="C1" s="35"/>
      <c r="D1" s="89"/>
      <c r="E1" s="46"/>
      <c r="F1" s="45"/>
      <c r="G1" s="88"/>
      <c r="H1" s="44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34"/>
      <c r="C2" s="34"/>
      <c r="D2" s="36"/>
      <c r="E2" s="37"/>
      <c r="F2" s="38"/>
      <c r="G2" s="39"/>
      <c r="H2" s="44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12" t="s">
        <v>56</v>
      </c>
      <c r="C3" s="112"/>
      <c r="D3" s="112"/>
      <c r="E3" s="112"/>
      <c r="F3" s="112"/>
      <c r="G3" s="112"/>
      <c r="H3" s="44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43"/>
      <c r="D4" s="49"/>
      <c r="E4" s="50"/>
      <c r="F4" s="109" t="s">
        <v>57</v>
      </c>
      <c r="G4" s="109"/>
      <c r="H4" s="44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32"/>
      <c r="D5" s="32"/>
      <c r="E5" s="1"/>
      <c r="F5" s="40"/>
      <c r="G5" s="40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101"/>
      <c r="B6" s="47"/>
      <c r="C6" s="47"/>
      <c r="D6" s="105"/>
      <c r="E6" s="90"/>
      <c r="F6" s="47" t="s">
        <v>4</v>
      </c>
      <c r="G6" s="47" t="s">
        <v>5</v>
      </c>
    </row>
    <row r="7" spans="1:18" ht="18" x14ac:dyDescent="0.25">
      <c r="B7" s="103" t="s">
        <v>59</v>
      </c>
      <c r="C7" s="4"/>
      <c r="D7" s="102"/>
      <c r="E7" s="1"/>
      <c r="F7" s="104">
        <f>SUM(F14,F21,F28,F36)</f>
        <v>1936</v>
      </c>
      <c r="G7" s="42">
        <f>SUM(G14,G21,G28,G36)</f>
        <v>1831</v>
      </c>
    </row>
    <row r="8" spans="1:18" ht="26.25" customHeight="1" x14ac:dyDescent="0.3">
      <c r="E8" s="1"/>
      <c r="F8" s="40"/>
      <c r="G8" s="40"/>
      <c r="H8"/>
      <c r="I8"/>
      <c r="J8"/>
      <c r="K8"/>
      <c r="L8"/>
      <c r="M8"/>
      <c r="N8"/>
      <c r="O8"/>
      <c r="P8"/>
      <c r="Q8"/>
    </row>
    <row r="9" spans="1:18" s="48" customFormat="1" ht="18.75" x14ac:dyDescent="0.25">
      <c r="A9" s="1"/>
      <c r="B9" s="106" t="s">
        <v>36</v>
      </c>
    </row>
    <row r="10" spans="1:18" ht="18" x14ac:dyDescent="0.25">
      <c r="A10" s="3"/>
      <c r="B10" s="10" t="s">
        <v>4</v>
      </c>
      <c r="C10" s="10" t="s">
        <v>5</v>
      </c>
      <c r="D10" s="6"/>
      <c r="E10" s="8"/>
      <c r="F10" s="10" t="s">
        <v>4</v>
      </c>
      <c r="G10" s="10" t="s">
        <v>5</v>
      </c>
    </row>
    <row r="11" spans="1:18" ht="17.25" x14ac:dyDescent="0.3">
      <c r="B11" s="72">
        <v>300</v>
      </c>
      <c r="C11" s="72">
        <v>278</v>
      </c>
      <c r="D11" s="73" t="s">
        <v>53</v>
      </c>
      <c r="E11" s="74">
        <v>5</v>
      </c>
      <c r="F11" s="75">
        <f>B11*E11</f>
        <v>1500</v>
      </c>
      <c r="G11" s="75">
        <f>C11*E11</f>
        <v>1390</v>
      </c>
    </row>
    <row r="12" spans="1:18" ht="17.25" x14ac:dyDescent="0.3">
      <c r="B12">
        <v>197</v>
      </c>
      <c r="C12">
        <v>195</v>
      </c>
      <c r="D12" s="52" t="s">
        <v>40</v>
      </c>
      <c r="E12" s="53">
        <v>2</v>
      </c>
      <c r="F12" s="51">
        <f>B12*E12</f>
        <v>394</v>
      </c>
      <c r="G12" s="51">
        <f>C12*E12</f>
        <v>390</v>
      </c>
    </row>
    <row r="13" spans="1:18" ht="17.25" x14ac:dyDescent="0.3">
      <c r="B13" s="76">
        <v>42</v>
      </c>
      <c r="C13" s="76">
        <v>51</v>
      </c>
      <c r="D13" s="77" t="s">
        <v>41</v>
      </c>
      <c r="E13" s="78">
        <v>1</v>
      </c>
      <c r="F13" s="79">
        <f>B13*E13</f>
        <v>42</v>
      </c>
      <c r="G13" s="79">
        <f>C13*E13</f>
        <v>51</v>
      </c>
    </row>
    <row r="14" spans="1:18" ht="15" x14ac:dyDescent="0.25">
      <c r="B14" s="55"/>
      <c r="C14" s="55"/>
      <c r="D14" s="55"/>
      <c r="E14" s="55"/>
      <c r="F14" s="4">
        <f>SUM(F11:F13)</f>
        <v>1936</v>
      </c>
      <c r="G14" s="4">
        <f>SUM(G11:G13)</f>
        <v>1831</v>
      </c>
    </row>
    <row r="15" spans="1:18" ht="14.25" x14ac:dyDescent="0.3">
      <c r="B15" s="111"/>
      <c r="C15" s="111"/>
      <c r="D15" s="111"/>
      <c r="E15" s="111"/>
      <c r="F15" s="111"/>
      <c r="G15" s="111"/>
    </row>
    <row r="16" spans="1:18" s="48" customFormat="1" ht="18.75" x14ac:dyDescent="0.25">
      <c r="A16" s="1"/>
      <c r="B16" s="106" t="s">
        <v>50</v>
      </c>
      <c r="C16" s="56"/>
      <c r="D16" s="56"/>
      <c r="E16" s="56"/>
      <c r="F16" s="56"/>
      <c r="G16" s="56"/>
    </row>
    <row r="17" spans="1:7" ht="18" x14ac:dyDescent="0.25">
      <c r="B17" s="57" t="s">
        <v>4</v>
      </c>
      <c r="C17" s="57" t="s">
        <v>5</v>
      </c>
      <c r="D17" s="13"/>
      <c r="E17" s="58"/>
      <c r="F17" s="57" t="s">
        <v>4</v>
      </c>
      <c r="G17" s="57" t="s">
        <v>5</v>
      </c>
    </row>
    <row r="18" spans="1:7" ht="17.25" x14ac:dyDescent="0.3">
      <c r="B18" s="59"/>
      <c r="C18" s="59"/>
      <c r="D18" s="80" t="s">
        <v>42</v>
      </c>
      <c r="E18" s="61"/>
      <c r="F18" s="75">
        <f>B18*E18</f>
        <v>0</v>
      </c>
      <c r="G18" s="75">
        <f>C18*E18</f>
        <v>0</v>
      </c>
    </row>
    <row r="19" spans="1:7" ht="17.25" x14ac:dyDescent="0.3">
      <c r="B19" s="62"/>
      <c r="C19" s="62"/>
      <c r="D19" s="60" t="s">
        <v>43</v>
      </c>
      <c r="E19" s="63"/>
      <c r="F19" s="51">
        <f>B19*E19</f>
        <v>0</v>
      </c>
      <c r="G19" s="51">
        <f>C19*E19</f>
        <v>0</v>
      </c>
    </row>
    <row r="20" spans="1:7" ht="17.25" x14ac:dyDescent="0.3">
      <c r="B20" s="65"/>
      <c r="C20" s="65"/>
      <c r="D20" s="81" t="s">
        <v>44</v>
      </c>
      <c r="E20" s="67"/>
      <c r="F20" s="79">
        <f>B20*E20</f>
        <v>0</v>
      </c>
      <c r="G20" s="79">
        <f>C20*E20</f>
        <v>0</v>
      </c>
    </row>
    <row r="21" spans="1:7" ht="15" x14ac:dyDescent="0.25">
      <c r="B21" s="55"/>
      <c r="C21" s="55"/>
      <c r="D21" s="55"/>
      <c r="E21" s="55"/>
      <c r="F21" s="4">
        <f>SUM(F18:F20)</f>
        <v>0</v>
      </c>
      <c r="G21" s="4">
        <f>SUM(G18:G20)</f>
        <v>0</v>
      </c>
    </row>
    <row r="22" spans="1:7" ht="14.25" x14ac:dyDescent="0.3">
      <c r="B22" s="111"/>
      <c r="C22" s="111"/>
      <c r="D22" s="111"/>
      <c r="E22" s="111"/>
      <c r="F22" s="111"/>
      <c r="G22" s="111"/>
    </row>
    <row r="23" spans="1:7" s="48" customFormat="1" ht="18.75" x14ac:dyDescent="0.25">
      <c r="A23" s="1"/>
      <c r="B23" s="106" t="s">
        <v>51</v>
      </c>
      <c r="C23" s="56"/>
      <c r="D23" s="56"/>
      <c r="E23" s="56"/>
      <c r="F23" s="56"/>
      <c r="G23" s="56"/>
    </row>
    <row r="24" spans="1:7" ht="18" x14ac:dyDescent="0.25">
      <c r="B24" s="57" t="s">
        <v>4</v>
      </c>
      <c r="C24" s="57" t="s">
        <v>5</v>
      </c>
      <c r="D24" s="13"/>
      <c r="E24" s="58"/>
      <c r="F24" s="57" t="s">
        <v>4</v>
      </c>
      <c r="G24" s="57" t="s">
        <v>5</v>
      </c>
    </row>
    <row r="25" spans="1:7" ht="17.25" x14ac:dyDescent="0.3">
      <c r="B25" s="59"/>
      <c r="C25" s="59"/>
      <c r="D25" s="73" t="s">
        <v>45</v>
      </c>
      <c r="E25" s="61"/>
      <c r="F25" s="75">
        <f>B25*E25</f>
        <v>0</v>
      </c>
      <c r="G25" s="75">
        <f>C25*E25</f>
        <v>0</v>
      </c>
    </row>
    <row r="26" spans="1:7" ht="17.25" x14ac:dyDescent="0.3">
      <c r="B26" s="62"/>
      <c r="C26" s="62"/>
      <c r="D26" s="52" t="s">
        <v>46</v>
      </c>
      <c r="E26" s="63"/>
      <c r="F26" s="51">
        <f>B26*E26</f>
        <v>0</v>
      </c>
      <c r="G26" s="51">
        <f>C26*E26</f>
        <v>0</v>
      </c>
    </row>
    <row r="27" spans="1:7" ht="17.25" x14ac:dyDescent="0.3">
      <c r="B27" s="69"/>
      <c r="C27" s="69"/>
      <c r="D27" s="77" t="s">
        <v>47</v>
      </c>
      <c r="E27" s="67"/>
      <c r="F27" s="79">
        <f>B27*E27</f>
        <v>0</v>
      </c>
      <c r="G27" s="79">
        <f>C27*E27</f>
        <v>0</v>
      </c>
    </row>
    <row r="28" spans="1:7" ht="15" x14ac:dyDescent="0.25">
      <c r="B28" s="55"/>
      <c r="C28" s="55"/>
      <c r="D28" s="55"/>
      <c r="E28" s="55"/>
      <c r="F28" s="4">
        <f>SUM(F25:F27)</f>
        <v>0</v>
      </c>
      <c r="G28" s="4">
        <f>SUM(G25:G27)</f>
        <v>0</v>
      </c>
    </row>
    <row r="29" spans="1:7" ht="14.25" x14ac:dyDescent="0.3">
      <c r="B29" s="111"/>
      <c r="C29" s="111"/>
      <c r="D29" s="111"/>
      <c r="E29" s="111"/>
      <c r="F29" s="111"/>
      <c r="G29" s="111"/>
    </row>
    <row r="30" spans="1:7" s="48" customFormat="1" ht="18.75" x14ac:dyDescent="0.25">
      <c r="A30" s="1"/>
      <c r="B30" s="106" t="s">
        <v>52</v>
      </c>
      <c r="C30" s="56"/>
      <c r="D30" s="56"/>
      <c r="E30" s="56"/>
      <c r="F30" s="56"/>
      <c r="G30" s="56"/>
    </row>
    <row r="31" spans="1:7" ht="18" x14ac:dyDescent="0.25">
      <c r="B31" s="57" t="s">
        <v>4</v>
      </c>
      <c r="C31" s="57" t="s">
        <v>5</v>
      </c>
      <c r="D31" s="13"/>
      <c r="E31" s="58"/>
      <c r="F31" s="57" t="s">
        <v>4</v>
      </c>
      <c r="G31" s="57" t="s">
        <v>5</v>
      </c>
    </row>
    <row r="32" spans="1:7" ht="17.25" x14ac:dyDescent="0.3">
      <c r="B32" s="59"/>
      <c r="C32" s="59"/>
      <c r="D32" s="82" t="s">
        <v>48</v>
      </c>
      <c r="E32" s="61"/>
      <c r="F32" s="75">
        <f>B32*E32</f>
        <v>0</v>
      </c>
      <c r="G32" s="75">
        <f>C32*E32</f>
        <v>0</v>
      </c>
    </row>
    <row r="33" spans="2:7" ht="17.25" x14ac:dyDescent="0.3">
      <c r="B33" s="62"/>
      <c r="C33" s="62"/>
      <c r="D33" s="54" t="s">
        <v>48</v>
      </c>
      <c r="E33" s="63"/>
      <c r="F33" s="51">
        <f>B33*E33</f>
        <v>0</v>
      </c>
      <c r="G33" s="51">
        <f>C33*E33</f>
        <v>0</v>
      </c>
    </row>
    <row r="34" spans="2:7" ht="17.25" x14ac:dyDescent="0.3">
      <c r="B34" s="59"/>
      <c r="C34" s="59"/>
      <c r="D34" s="82" t="s">
        <v>48</v>
      </c>
      <c r="E34" s="61"/>
      <c r="F34" s="75">
        <f>B34*E34</f>
        <v>0</v>
      </c>
      <c r="G34" s="75">
        <f>C34*E34</f>
        <v>0</v>
      </c>
    </row>
    <row r="35" spans="2:7" ht="17.25" x14ac:dyDescent="0.3">
      <c r="B35" s="70"/>
      <c r="C35" s="70"/>
      <c r="D35" s="66" t="s">
        <v>48</v>
      </c>
      <c r="E35" s="71"/>
      <c r="F35" s="64">
        <f>B35*E35</f>
        <v>0</v>
      </c>
      <c r="G35" s="64">
        <f>C35*E35</f>
        <v>0</v>
      </c>
    </row>
    <row r="36" spans="2:7" ht="15" x14ac:dyDescent="0.25">
      <c r="B36" s="55"/>
      <c r="C36" s="55"/>
      <c r="D36" s="55"/>
      <c r="E36" s="55"/>
      <c r="F36" s="4">
        <f>SUM(F32:F35)</f>
        <v>0</v>
      </c>
      <c r="G36" s="4">
        <f>SUM(G32:G35)</f>
        <v>0</v>
      </c>
    </row>
    <row r="37" spans="2:7" ht="14.25" x14ac:dyDescent="0.3">
      <c r="B37" s="2"/>
      <c r="C37" s="2"/>
      <c r="D37" s="2"/>
      <c r="E37" s="7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1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scale="99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="70" zoomScaleNormal="70" workbookViewId="0"/>
  </sheetViews>
  <sheetFormatPr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23.88671875" style="1" customWidth="1"/>
    <col min="7" max="7" width="18.777343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33"/>
      <c r="C1" s="35"/>
      <c r="D1" s="89"/>
      <c r="E1" s="46"/>
      <c r="F1" s="45"/>
      <c r="G1" s="88"/>
      <c r="I1" s="44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34"/>
      <c r="C2" s="34"/>
      <c r="D2" s="36"/>
      <c r="E2" s="37"/>
      <c r="F2" s="38"/>
      <c r="G2" s="39"/>
      <c r="I2" s="44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12" t="s">
        <v>56</v>
      </c>
      <c r="C3" s="112"/>
      <c r="D3" s="112"/>
      <c r="E3" s="112"/>
      <c r="F3" s="112"/>
      <c r="G3" s="112"/>
      <c r="I3" s="44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43"/>
      <c r="E4" s="92"/>
      <c r="F4" s="109" t="s">
        <v>58</v>
      </c>
      <c r="G4" s="109"/>
      <c r="I4" s="44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32"/>
      <c r="F5" s="32"/>
      <c r="H5" s="40"/>
      <c r="I5" s="40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6"/>
      <c r="C6" s="6"/>
      <c r="D6" s="6"/>
      <c r="E6" s="6"/>
      <c r="F6" s="6" t="s">
        <v>4</v>
      </c>
      <c r="G6" s="6" t="s">
        <v>5</v>
      </c>
    </row>
    <row r="7" spans="1:19" ht="18" customHeight="1" x14ac:dyDescent="0.25">
      <c r="A7" s="3"/>
      <c r="B7" s="95" t="s">
        <v>37</v>
      </c>
      <c r="C7" s="93"/>
      <c r="D7" s="93"/>
      <c r="E7" s="93"/>
      <c r="F7" s="94">
        <f>Income!F7</f>
        <v>1936</v>
      </c>
      <c r="G7" s="94">
        <f>Income!G7</f>
        <v>1831</v>
      </c>
    </row>
    <row r="8" spans="1:19" ht="18" customHeight="1" x14ac:dyDescent="0.25">
      <c r="B8" s="96" t="s">
        <v>38</v>
      </c>
      <c r="C8" s="68"/>
      <c r="D8" s="68"/>
      <c r="E8" s="68"/>
      <c r="F8" s="97">
        <f>Expenses!H7</f>
        <v>1145</v>
      </c>
      <c r="G8" s="97">
        <f>Expenses!I7</f>
        <v>395</v>
      </c>
    </row>
    <row r="9" spans="1:19" ht="18" customHeight="1" x14ac:dyDescent="0.25">
      <c r="B9" s="4" t="s">
        <v>39</v>
      </c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2017-12-27T06:43:17Z</dcterms:modified>
</cp:coreProperties>
</file>