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itika.VIDYATECH\Desktop\Batch3\Budget\"/>
    </mc:Choice>
  </mc:AlternateContent>
  <bookViews>
    <workbookView xWindow="0" yWindow="0" windowWidth="21600" windowHeight="9210"/>
  </bookViews>
  <sheets>
    <sheet name="Holiday Budget Planner" sheetId="1" r:id="rId1"/>
  </sheets>
  <definedNames>
    <definedName name="_xlnm._FilterDatabase" localSheetId="0" hidden="1">'Holiday Budget Planner'!$I$10:$L$10</definedName>
  </definedNames>
  <calcPr calcId="171027"/>
  <webPublishing codePage="1252"/>
</workbook>
</file>

<file path=xl/calcChain.xml><?xml version="1.0" encoding="utf-8"?>
<calcChain xmlns="http://schemas.openxmlformats.org/spreadsheetml/2006/main">
  <c r="K5" i="1" l="1"/>
  <c r="E22" i="1"/>
  <c r="E23" i="1"/>
  <c r="E24" i="1"/>
  <c r="E25" i="1"/>
  <c r="E26" i="1"/>
  <c r="E27" i="1"/>
  <c r="E14" i="1"/>
  <c r="E13" i="1"/>
  <c r="E12" i="1"/>
  <c r="E15" i="1"/>
  <c r="E16" i="1"/>
  <c r="E17" i="1"/>
  <c r="E18" i="1" l="1"/>
  <c r="K4" i="1"/>
  <c r="K7" i="1" s="1"/>
  <c r="L22" i="1"/>
  <c r="L15" i="1"/>
  <c r="J16" i="1"/>
  <c r="K16" i="1"/>
  <c r="L23" i="1"/>
  <c r="L24" i="1"/>
  <c r="L25" i="1"/>
  <c r="L26" i="1"/>
  <c r="L27" i="1"/>
  <c r="L28" i="1"/>
  <c r="L34" i="1"/>
  <c r="L35" i="1"/>
  <c r="J29" i="1"/>
  <c r="L14" i="1"/>
  <c r="L13" i="1"/>
  <c r="L12" i="1"/>
  <c r="E36" i="1"/>
  <c r="E33" i="1"/>
  <c r="E34" i="1"/>
  <c r="E35" i="1"/>
  <c r="C37" i="1"/>
  <c r="D37" i="1"/>
  <c r="L33" i="1"/>
  <c r="K36" i="1"/>
  <c r="J36" i="1"/>
  <c r="K29" i="1"/>
  <c r="D28" i="1"/>
  <c r="C28" i="1"/>
  <c r="D18" i="1"/>
  <c r="C18" i="1"/>
  <c r="L16" i="1" l="1"/>
  <c r="L29" i="1"/>
  <c r="E37" i="1"/>
  <c r="L36" i="1"/>
  <c r="E28" i="1"/>
</calcChain>
</file>

<file path=xl/sharedStrings.xml><?xml version="1.0" encoding="utf-8"?>
<sst xmlns="http://schemas.openxmlformats.org/spreadsheetml/2006/main" count="70" uniqueCount="39">
  <si>
    <t>Difference</t>
  </si>
  <si>
    <t>Clothing</t>
  </si>
  <si>
    <t>Total</t>
  </si>
  <si>
    <t>HOLIDAY BUDGET</t>
  </si>
  <si>
    <t>ACTUAL SPENT</t>
  </si>
  <si>
    <t>Budget</t>
  </si>
  <si>
    <t>Actual</t>
  </si>
  <si>
    <t>Gifts</t>
  </si>
  <si>
    <t>Packaging</t>
  </si>
  <si>
    <t>Item</t>
  </si>
  <si>
    <t>Gift wrap</t>
  </si>
  <si>
    <t>Tags</t>
  </si>
  <si>
    <t>Supplies (ribbon, tape, etc.)</t>
  </si>
  <si>
    <t>Boxes</t>
  </si>
  <si>
    <t>Postage</t>
  </si>
  <si>
    <t>Entertainment</t>
  </si>
  <si>
    <t>Party help (bartender, caterer, cleaners, etc.)</t>
  </si>
  <si>
    <t>Decorations</t>
  </si>
  <si>
    <t>Food and beverages</t>
  </si>
  <si>
    <t>Tickets</t>
  </si>
  <si>
    <t>Airfare</t>
  </si>
  <si>
    <t>Lodging</t>
  </si>
  <si>
    <t>Holiday photos</t>
  </si>
  <si>
    <t>Family</t>
  </si>
  <si>
    <t>Friends</t>
  </si>
  <si>
    <t>Co-workers</t>
  </si>
  <si>
    <t>Teachers, nannies, babysitters, etc.</t>
  </si>
  <si>
    <t>Charitable donations</t>
  </si>
  <si>
    <t>Travel</t>
  </si>
  <si>
    <t>Miscellaneous</t>
  </si>
  <si>
    <t>Dinners out</t>
  </si>
  <si>
    <t>Transportation</t>
  </si>
  <si>
    <t>Holiday Meals</t>
  </si>
  <si>
    <t>Groceries</t>
  </si>
  <si>
    <t>Libations</t>
  </si>
  <si>
    <t xml:space="preserve">Gas </t>
  </si>
  <si>
    <t>DIFFERENCE (over/under budget)</t>
  </si>
  <si>
    <t>Holiday Budget 
Planner</t>
  </si>
  <si>
    <t>Other (tab in last column of this row to add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</si>
</sst>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5" x14ac:knownFonts="1">
    <font>
      <sz val="10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sz val="10"/>
      <color theme="9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/>
      </right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</borders>
  <cellStyleXfs count="10">
    <xf numFmtId="0" fontId="0" fillId="0" borderId="0"/>
    <xf numFmtId="0" fontId="7" fillId="2" borderId="0">
      <alignment horizontal="left" vertical="center"/>
    </xf>
    <xf numFmtId="164" fontId="11" fillId="0" borderId="0">
      <alignment horizontal="right"/>
    </xf>
    <xf numFmtId="0" fontId="11" fillId="0" borderId="0">
      <alignment horizontal="left"/>
    </xf>
    <xf numFmtId="0" fontId="8" fillId="0" borderId="0">
      <alignment horizontal="center" vertical="center"/>
    </xf>
    <xf numFmtId="0" fontId="14" fillId="0" borderId="0">
      <alignment horizontal="left" vertical="center"/>
    </xf>
    <xf numFmtId="0" fontId="13" fillId="5" borderId="0">
      <alignment vertical="center"/>
    </xf>
    <xf numFmtId="164" fontId="13" fillId="6" borderId="0">
      <alignment horizontal="right" vertical="center"/>
    </xf>
    <xf numFmtId="0" fontId="7" fillId="2" borderId="0">
      <alignment horizontal="right" vertical="center"/>
    </xf>
    <xf numFmtId="164" fontId="10" fillId="8" borderId="0">
      <alignment horizontal="right"/>
    </xf>
  </cellStyleXfs>
  <cellXfs count="53">
    <xf numFmtId="0" fontId="0" fillId="0" borderId="0" xfId="0"/>
    <xf numFmtId="0" fontId="14" fillId="3" borderId="0" xfId="5" applyFill="1" applyBorder="1">
      <alignment horizontal="left" vertical="center"/>
    </xf>
    <xf numFmtId="0" fontId="14" fillId="4" borderId="0" xfId="5" applyFill="1" applyBorder="1">
      <alignment horizontal="left" vertical="center"/>
    </xf>
    <xf numFmtId="0" fontId="14" fillId="7" borderId="0" xfId="5" applyFill="1" applyBorder="1">
      <alignment horizontal="left" vertical="center"/>
    </xf>
    <xf numFmtId="0" fontId="13" fillId="5" borderId="0" xfId="6">
      <alignment vertical="center"/>
    </xf>
    <xf numFmtId="0" fontId="0" fillId="5" borderId="0" xfId="0" applyFill="1" applyBorder="1"/>
    <xf numFmtId="0" fontId="14" fillId="5" borderId="0" xfId="5" applyFill="1" applyBorder="1">
      <alignment horizontal="left" vertical="center"/>
    </xf>
    <xf numFmtId="0" fontId="0" fillId="5" borderId="0" xfId="0" applyFill="1"/>
    <xf numFmtId="0" fontId="2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vertical="center"/>
    </xf>
    <xf numFmtId="0" fontId="13" fillId="5" borderId="0" xfId="6" applyFill="1" applyBorder="1">
      <alignment vertical="center"/>
    </xf>
    <xf numFmtId="0" fontId="0" fillId="5" borderId="0" xfId="0" applyFill="1" applyBorder="1" applyAlignment="1"/>
    <xf numFmtId="164" fontId="13" fillId="5" borderId="0" xfId="7" applyFill="1" applyBorder="1">
      <alignment horizontal="right" vertical="center"/>
    </xf>
    <xf numFmtId="0" fontId="2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6" fontId="3" fillId="5" borderId="0" xfId="0" applyNumberFormat="1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7" fillId="5" borderId="0" xfId="1" applyFill="1" applyBorder="1">
      <alignment horizontal="left" vertical="center"/>
    </xf>
    <xf numFmtId="0" fontId="4" fillId="5" borderId="0" xfId="0" applyFont="1" applyFill="1" applyBorder="1" applyAlignment="1">
      <alignment shrinkToFit="1"/>
    </xf>
    <xf numFmtId="164" fontId="4" fillId="5" borderId="0" xfId="0" applyNumberFormat="1" applyFont="1" applyFill="1" applyBorder="1"/>
    <xf numFmtId="164" fontId="4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/>
    </xf>
    <xf numFmtId="0" fontId="11" fillId="5" borderId="0" xfId="3" applyFill="1">
      <alignment horizontal="left"/>
    </xf>
    <xf numFmtId="164" fontId="11" fillId="5" borderId="0" xfId="2" applyFill="1">
      <alignment horizontal="right"/>
    </xf>
    <xf numFmtId="0" fontId="9" fillId="5" borderId="0" xfId="0" applyFont="1" applyFill="1" applyBorder="1" applyAlignment="1">
      <alignment horizontal="left" vertical="center"/>
    </xf>
    <xf numFmtId="164" fontId="11" fillId="5" borderId="0" xfId="2" applyFill="1" applyBorder="1">
      <alignment horizontal="right"/>
    </xf>
    <xf numFmtId="0" fontId="9" fillId="5" borderId="0" xfId="0" applyFont="1" applyFill="1" applyBorder="1"/>
    <xf numFmtId="0" fontId="8" fillId="5" borderId="0" xfId="4" applyFill="1" applyBorder="1">
      <alignment horizontal="center" vertical="center"/>
    </xf>
    <xf numFmtId="0" fontId="5" fillId="5" borderId="0" xfId="0" applyFont="1" applyFill="1" applyBorder="1" applyAlignment="1">
      <alignment vertical="center"/>
    </xf>
    <xf numFmtId="0" fontId="11" fillId="5" borderId="0" xfId="3" applyFill="1" applyBorder="1">
      <alignment horizontal="left"/>
    </xf>
    <xf numFmtId="0" fontId="7" fillId="5" borderId="1" xfId="1" applyFill="1" applyBorder="1">
      <alignment horizontal="left" vertical="center"/>
    </xf>
    <xf numFmtId="0" fontId="4" fillId="5" borderId="0" xfId="0" applyFont="1" applyFill="1" applyBorder="1" applyAlignment="1">
      <alignment vertical="center"/>
    </xf>
    <xf numFmtId="0" fontId="7" fillId="5" borderId="0" xfId="1" applyFill="1">
      <alignment horizontal="left" vertical="center"/>
    </xf>
    <xf numFmtId="0" fontId="0" fillId="5" borderId="1" xfId="0" applyFill="1" applyBorder="1"/>
    <xf numFmtId="0" fontId="7" fillId="2" borderId="2" xfId="1" applyBorder="1">
      <alignment horizontal="left" vertical="center"/>
    </xf>
    <xf numFmtId="0" fontId="7" fillId="2" borderId="2" xfId="8" applyBorder="1">
      <alignment horizontal="right" vertical="center"/>
    </xf>
    <xf numFmtId="164" fontId="4" fillId="5" borderId="2" xfId="0" applyNumberFormat="1" applyFont="1" applyFill="1" applyBorder="1"/>
    <xf numFmtId="164" fontId="4" fillId="5" borderId="2" xfId="0" applyNumberFormat="1" applyFont="1" applyFill="1" applyBorder="1" applyAlignment="1">
      <alignment horizontal="right" vertical="center"/>
    </xf>
    <xf numFmtId="0" fontId="7" fillId="2" borderId="3" xfId="8" applyBorder="1">
      <alignment horizontal="right" vertical="center"/>
    </xf>
    <xf numFmtId="0" fontId="0" fillId="5" borderId="2" xfId="0" applyFont="1" applyFill="1" applyBorder="1"/>
    <xf numFmtId="0" fontId="0" fillId="5" borderId="2" xfId="0" applyFont="1" applyFill="1" applyBorder="1" applyAlignment="1">
      <alignment shrinkToFit="1"/>
    </xf>
    <xf numFmtId="8" fontId="13" fillId="5" borderId="0" xfId="0" applyNumberFormat="1" applyFont="1" applyFill="1" applyBorder="1" applyAlignment="1">
      <alignment horizontal="right" vertical="center"/>
    </xf>
    <xf numFmtId="0" fontId="0" fillId="5" borderId="4" xfId="0" applyFill="1" applyBorder="1"/>
    <xf numFmtId="0" fontId="14" fillId="9" borderId="0" xfId="5" applyFill="1" applyBorder="1">
      <alignment horizontal="left" vertical="center"/>
    </xf>
    <xf numFmtId="0" fontId="12" fillId="5" borderId="0" xfId="5" applyFont="1" applyFill="1" applyAlignment="1">
      <alignment horizontal="left" vertical="center" wrapText="1"/>
    </xf>
    <xf numFmtId="0" fontId="12" fillId="5" borderId="0" xfId="5" applyFont="1" applyFill="1" applyAlignment="1">
      <alignment horizontal="left" vertical="center"/>
    </xf>
    <xf numFmtId="0" fontId="8" fillId="5" borderId="0" xfId="4" applyFill="1" applyAlignment="1">
      <alignment horizontal="center" vertical="center"/>
    </xf>
    <xf numFmtId="0" fontId="8" fillId="5" borderId="0" xfId="4" applyFill="1" applyBorder="1" applyAlignment="1">
      <alignment horizontal="center" vertical="center"/>
    </xf>
    <xf numFmtId="0" fontId="8" fillId="5" borderId="0" xfId="4" applyFill="1">
      <alignment horizontal="center" vertical="center"/>
    </xf>
    <xf numFmtId="0" fontId="8" fillId="5" borderId="0" xfId="0" applyFont="1" applyFill="1" applyBorder="1" applyAlignment="1">
      <alignment horizontal="center" vertical="center"/>
    </xf>
  </cellXfs>
  <cellStyles count="10">
    <cellStyle name="Normal" xfId="0" builtinId="0" customBuiltin="1"/>
    <cellStyle name="Normal 2" xfId="1"/>
    <cellStyle name="Normal 2 2" xfId="8"/>
    <cellStyle name="Normal 3" xfId="4"/>
    <cellStyle name="Normal 4" xfId="5"/>
    <cellStyle name="Normal 5" xfId="6"/>
    <cellStyle name="total currency" xfId="2"/>
    <cellStyle name="total currency 2" xfId="7"/>
    <cellStyle name="total currency 2 2" xfId="9"/>
    <cellStyle name="total number" xfId="3"/>
  </cellStyles>
  <dxfs count="71"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4" formatCode="&quot;$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color theme="5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ifts" displayName="Gifts" ref="B11:E18" totalsRowCount="1" headerRowDxfId="69" dataDxfId="67" totalsRowDxfId="66" headerRowBorderDxfId="68" headerRowCellStyle="Normal 2">
  <autoFilter ref="B11:E17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65" totalsRowDxfId="64" totalsRowCellStyle="total number"/>
    <tableColumn id="2" name="Budget" totalsRowFunction="sum" dataDxfId="63" totalsRowDxfId="62" totalsRowCellStyle="total currency"/>
    <tableColumn id="3" name="Actual" totalsRowFunction="sum" dataDxfId="61" totalsRowDxfId="60" totalsRowCellStyle="total currency"/>
    <tableColumn id="4" name="Difference" totalsRowFunction="sum" dataDxfId="59" totalsRowDxfId="58" totalsRowCellStyle="total currency">
      <calculatedColumnFormula>Gifts[Budget]-Gifts[Actual]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Packaging" displayName="Packaging" ref="B21:E28" totalsRowCount="1" headerRowDxfId="57" dataDxfId="55" totalsRowDxfId="54" headerRowBorderDxfId="56" headerRowCellStyle="Normal 2">
  <autoFilter ref="B21:E27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53" totalsRowDxfId="52" totalsRowCellStyle="total number"/>
    <tableColumn id="2" name="Budget" totalsRowFunction="sum" dataDxfId="51" totalsRowDxfId="50" totalsRowCellStyle="total currency"/>
    <tableColumn id="3" name="Actual" totalsRowFunction="sum" dataDxfId="49" totalsRowDxfId="48" totalsRowCellStyle="total currency"/>
    <tableColumn id="4" name="Difference" totalsRowFunction="sum" dataDxfId="47" totalsRowDxfId="46" totalsRowCellStyle="total currency">
      <calculatedColumnFormula>Packaging[Budget]-Packaging[Actual]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Entertainment" displayName="Entertainment" ref="I21:L29" totalsRowCount="1" headerRowDxfId="45" dataDxfId="43" totalsRowDxfId="42" headerRowBorderDxfId="44" headerRowCellStyle="Normal 2">
  <autoFilter ref="I21:L28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41" totalsRowDxfId="40" totalsRowCellStyle="total number"/>
    <tableColumn id="2" name="Budget" totalsRowFunction="sum" dataDxfId="39" totalsRowDxfId="38" totalsRowCellStyle="total currency"/>
    <tableColumn id="3" name="Actual" totalsRowFunction="sum" dataDxfId="37" totalsRowDxfId="36" totalsRowCellStyle="total currency"/>
    <tableColumn id="4" name="Difference" totalsRowFunction="sum" dataDxfId="35" totalsRowDxfId="34" totalsRowCellStyle="total currency">
      <calculatedColumnFormula>Entertainment[Budget]-Entertainment[Actual]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" name="Misc" displayName="Misc" ref="I32:L36" totalsRowCount="1" headerRowDxfId="33" dataDxfId="31" totalsRowDxfId="30" headerRowBorderDxfId="32" headerRowCellStyle="Normal 2">
  <autoFilter ref="I32:L35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29" totalsRowDxfId="28" totalsRowCellStyle="total number"/>
    <tableColumn id="2" name="Budget" totalsRowFunction="sum" dataDxfId="27" totalsRowDxfId="26" totalsRowCellStyle="total currency"/>
    <tableColumn id="3" name="Actual" totalsRowFunction="sum" dataDxfId="25" totalsRowDxfId="24" totalsRowCellStyle="total currency"/>
    <tableColumn id="4" name="Difference" totalsRowFunction="sum" dataDxfId="23" totalsRowDxfId="22" totalsRowCellStyle="total currency">
      <calculatedColumnFormula>Misc[Budget]-Misc[Actual]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ravel" displayName="Travel" ref="B32:E37" totalsRowCount="1" headerRowDxfId="21" dataDxfId="19" totalsRowDxfId="18" headerRowBorderDxfId="20" headerRowCellStyle="Normal 2">
  <autoFilter ref="B32:E36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dataDxfId="17" totalsRowDxfId="16" totalsRowCellStyle="total number"/>
    <tableColumn id="2" name="Budget" totalsRowFunction="sum" dataDxfId="15" totalsRowDxfId="14" totalsRowCellStyle="total currency"/>
    <tableColumn id="3" name="Actual" totalsRowFunction="sum" dataDxfId="13" totalsRowDxfId="12" totalsRowCellStyle="total currency"/>
    <tableColumn id="4" name="Difference" totalsRowFunction="sum" dataDxfId="11" totalsRowDxfId="10" totalsRowCellStyle="total currency">
      <calculatedColumnFormula>Travel[Budget]-Travel[Actual]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" name="Meals" displayName="Meals" ref="I11:L16" totalsRowCount="1" headerRowDxfId="9" dataDxfId="7" totalsRowDxfId="6" headerRowBorderDxfId="8" headerRowCellStyle="Normal 2">
  <autoFilter ref="I11:L15">
    <filterColumn colId="0" hiddenButton="1"/>
    <filterColumn colId="1" hiddenButton="1"/>
    <filterColumn colId="2" hiddenButton="1"/>
    <filterColumn colId="3" hiddenButton="1"/>
  </autoFilter>
  <tableColumns count="4">
    <tableColumn id="1" name="Item" totalsRowLabel="Total" totalsRowDxfId="5" totalsRowCellStyle="total number"/>
    <tableColumn id="2" name="Budget" totalsRowFunction="sum" totalsRowDxfId="4" totalsRowCellStyle="total currency"/>
    <tableColumn id="3" name="Actual" totalsRowFunction="sum" dataDxfId="3" totalsRowDxfId="2" totalsRowCellStyle="total currency"/>
    <tableColumn id="4" name="Difference" totalsRowFunction="sum" dataDxfId="1" totalsRowDxfId="0" totalsRowCellStyle="total currency">
      <calculatedColumnFormula>Meals[Budget]-Meals[Actual]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Q42"/>
  <sheetViews>
    <sheetView showGridLines="0" tabSelected="1" zoomScale="85" zoomScaleNormal="85" workbookViewId="0"/>
  </sheetViews>
  <sheetFormatPr defaultRowHeight="13.5" x14ac:dyDescent="0.25"/>
  <cols>
    <col min="1" max="1" width="10.140625" style="5" customWidth="1"/>
    <col min="2" max="2" width="50.5703125" style="5" customWidth="1"/>
    <col min="3" max="3" width="22" style="5" customWidth="1"/>
    <col min="4" max="4" width="12.85546875" style="5" customWidth="1"/>
    <col min="5" max="5" width="15.42578125" style="5" customWidth="1"/>
    <col min="6" max="6" width="5" style="5" customWidth="1"/>
    <col min="7" max="7" width="1.42578125" style="5" customWidth="1"/>
    <col min="8" max="8" width="5" style="5" customWidth="1"/>
    <col min="9" max="9" width="50.5703125" style="5" customWidth="1"/>
    <col min="10" max="10" width="22" style="5" customWidth="1"/>
    <col min="11" max="11" width="15.28515625" style="5" customWidth="1"/>
    <col min="12" max="12" width="15.42578125" style="5" customWidth="1"/>
    <col min="13" max="13" width="3.7109375" style="5" customWidth="1"/>
    <col min="14" max="16384" width="9.140625" style="5"/>
  </cols>
  <sheetData>
    <row r="1" spans="1:17" ht="40.5" customHeight="1" x14ac:dyDescent="0.25"/>
    <row r="2" spans="1:17" ht="21.75" customHeight="1" x14ac:dyDescent="0.25">
      <c r="B2" s="47" t="s">
        <v>37</v>
      </c>
      <c r="C2" s="48"/>
      <c r="D2" s="48"/>
      <c r="E2" s="48"/>
      <c r="F2" s="6"/>
      <c r="G2" s="46"/>
      <c r="Q2" s="4"/>
    </row>
    <row r="3" spans="1:17" s="7" customFormat="1" ht="15.75" customHeight="1" x14ac:dyDescent="0.25">
      <c r="B3" s="48"/>
      <c r="C3" s="48"/>
      <c r="D3" s="48"/>
      <c r="E3" s="48"/>
      <c r="F3" s="6"/>
      <c r="G3" s="46"/>
      <c r="H3" s="5"/>
      <c r="I3" s="5"/>
      <c r="J3" s="5"/>
      <c r="K3" s="5"/>
      <c r="L3" s="5"/>
    </row>
    <row r="4" spans="1:17" ht="25.5" customHeight="1" x14ac:dyDescent="0.25">
      <c r="A4" s="8"/>
      <c r="B4" s="48"/>
      <c r="C4" s="48"/>
      <c r="D4" s="48"/>
      <c r="E4" s="48"/>
      <c r="F4" s="6"/>
      <c r="G4" s="2"/>
      <c r="H4" s="9"/>
      <c r="I4" s="4" t="s">
        <v>3</v>
      </c>
      <c r="J4" s="11"/>
      <c r="K4" s="12">
        <f>SUM(Gifts[Budget],Packaging[Budget],(Travel[Budget],(Meals[Budget],(Entertainment[Budget],Misc[Budget]))))</f>
        <v>750</v>
      </c>
    </row>
    <row r="5" spans="1:17" ht="30" customHeight="1" x14ac:dyDescent="0.25">
      <c r="A5" s="13"/>
      <c r="B5" s="48"/>
      <c r="C5" s="48"/>
      <c r="D5" s="48"/>
      <c r="E5" s="48"/>
      <c r="F5" s="6"/>
      <c r="G5" s="1"/>
      <c r="H5" s="14"/>
      <c r="I5" s="10" t="s">
        <v>4</v>
      </c>
      <c r="J5" s="11"/>
      <c r="K5" s="12">
        <f>SUM((Gifts[Actual],(Packaging[Actual],(Travel[Actual],(Meals[Actual],(Entertainment[Actual],(Misc[Actual])))))))</f>
        <v>820</v>
      </c>
    </row>
    <row r="6" spans="1:17" ht="21" customHeight="1" thickBot="1" x14ac:dyDescent="0.3">
      <c r="A6" s="13"/>
      <c r="B6" s="48"/>
      <c r="C6" s="48"/>
      <c r="D6" s="48"/>
      <c r="E6" s="48"/>
      <c r="F6" s="6"/>
      <c r="G6" s="1"/>
      <c r="H6" s="11"/>
      <c r="I6" s="45"/>
      <c r="J6" s="45"/>
      <c r="K6" s="45"/>
      <c r="L6" s="45"/>
    </row>
    <row r="7" spans="1:17" ht="29.25" customHeight="1" thickTop="1" x14ac:dyDescent="0.25">
      <c r="A7" s="13"/>
      <c r="B7" s="48"/>
      <c r="C7" s="48"/>
      <c r="D7" s="48"/>
      <c r="E7" s="48"/>
      <c r="F7" s="6"/>
      <c r="G7" s="2"/>
      <c r="H7" s="14"/>
      <c r="I7" s="10" t="s">
        <v>36</v>
      </c>
      <c r="J7" s="11"/>
      <c r="K7" s="44">
        <f>SUM(K4-K5)</f>
        <v>-70</v>
      </c>
    </row>
    <row r="8" spans="1:17" ht="36.75" customHeight="1" x14ac:dyDescent="0.25">
      <c r="A8" s="13"/>
      <c r="B8" s="48"/>
      <c r="C8" s="48"/>
      <c r="D8" s="48"/>
      <c r="E8" s="48"/>
      <c r="F8" s="6"/>
      <c r="G8" s="3"/>
      <c r="H8" s="14"/>
    </row>
    <row r="9" spans="1:17" ht="40.5" customHeight="1" x14ac:dyDescent="0.25">
      <c r="A9" s="13"/>
      <c r="B9" s="15"/>
      <c r="C9" s="15"/>
      <c r="D9" s="15"/>
      <c r="E9" s="16"/>
      <c r="F9" s="16"/>
      <c r="G9" s="16"/>
      <c r="H9" s="14"/>
    </row>
    <row r="10" spans="1:17" ht="39.75" customHeight="1" x14ac:dyDescent="0.25">
      <c r="A10" s="13"/>
      <c r="B10" s="52" t="s">
        <v>7</v>
      </c>
      <c r="C10" s="52"/>
      <c r="D10" s="52"/>
      <c r="E10" s="52"/>
      <c r="F10" s="17"/>
      <c r="G10" s="17"/>
      <c r="H10" s="14"/>
      <c r="I10" s="51" t="s">
        <v>32</v>
      </c>
      <c r="J10" s="51"/>
      <c r="K10" s="51"/>
      <c r="L10" s="51"/>
    </row>
    <row r="11" spans="1:17" ht="21.75" customHeight="1" thickBot="1" x14ac:dyDescent="0.3">
      <c r="A11" s="13"/>
      <c r="B11" s="37" t="s">
        <v>9</v>
      </c>
      <c r="C11" s="38" t="s">
        <v>5</v>
      </c>
      <c r="D11" s="38" t="s">
        <v>6</v>
      </c>
      <c r="E11" s="41" t="s">
        <v>0</v>
      </c>
      <c r="F11" s="33"/>
      <c r="G11" s="18"/>
      <c r="H11" s="14"/>
      <c r="I11" s="37" t="s">
        <v>9</v>
      </c>
      <c r="J11" s="38" t="s">
        <v>5</v>
      </c>
      <c r="K11" s="38" t="s">
        <v>6</v>
      </c>
      <c r="L11" s="38" t="s">
        <v>0</v>
      </c>
    </row>
    <row r="12" spans="1:17" ht="15.75" customHeight="1" x14ac:dyDescent="0.25">
      <c r="A12" s="13"/>
      <c r="B12" s="19" t="s">
        <v>23</v>
      </c>
      <c r="C12" s="20">
        <v>500</v>
      </c>
      <c r="D12" s="20">
        <v>495</v>
      </c>
      <c r="E12" s="21">
        <f>Gifts[Budget]-Gifts[Actual]</f>
        <v>5</v>
      </c>
      <c r="F12" s="21"/>
      <c r="G12" s="21"/>
      <c r="H12" s="14"/>
      <c r="I12" s="19" t="s">
        <v>33</v>
      </c>
      <c r="J12" s="20"/>
      <c r="K12" s="20"/>
      <c r="L12" s="21">
        <f>Meals[Budget]-Meals[Actual]</f>
        <v>0</v>
      </c>
    </row>
    <row r="13" spans="1:17" ht="15.75" customHeight="1" x14ac:dyDescent="0.25">
      <c r="A13" s="13"/>
      <c r="B13" s="19" t="s">
        <v>24</v>
      </c>
      <c r="C13" s="20">
        <v>250</v>
      </c>
      <c r="D13" s="20">
        <v>325</v>
      </c>
      <c r="E13" s="21">
        <f>Gifts[Budget]-Gifts[Actual]</f>
        <v>-75</v>
      </c>
      <c r="F13" s="21"/>
      <c r="G13" s="21"/>
      <c r="H13" s="22"/>
      <c r="I13" s="19" t="s">
        <v>34</v>
      </c>
      <c r="J13" s="20"/>
      <c r="K13" s="20"/>
      <c r="L13" s="21">
        <f>Meals[Budget]-Meals[Actual]</f>
        <v>0</v>
      </c>
    </row>
    <row r="14" spans="1:17" ht="15.75" customHeight="1" x14ac:dyDescent="0.25">
      <c r="A14" s="13"/>
      <c r="B14" s="19" t="s">
        <v>25</v>
      </c>
      <c r="C14" s="20"/>
      <c r="D14" s="20"/>
      <c r="E14" s="21">
        <f>Gifts[Budget]-Gifts[Actual]</f>
        <v>0</v>
      </c>
      <c r="F14" s="21"/>
      <c r="G14" s="21"/>
      <c r="H14" s="23"/>
      <c r="I14" s="19" t="s">
        <v>17</v>
      </c>
      <c r="J14" s="20"/>
      <c r="K14" s="20"/>
      <c r="L14" s="21">
        <f>Meals[Budget]-Meals[Actual]</f>
        <v>0</v>
      </c>
    </row>
    <row r="15" spans="1:17" ht="15.75" customHeight="1" thickBot="1" x14ac:dyDescent="0.3">
      <c r="A15" s="13"/>
      <c r="B15" s="19" t="s">
        <v>26</v>
      </c>
      <c r="C15" s="20"/>
      <c r="D15" s="20"/>
      <c r="E15" s="21">
        <f>Gifts[Budget]-Gifts[Actual]</f>
        <v>0</v>
      </c>
      <c r="F15" s="21"/>
      <c r="G15" s="21"/>
      <c r="H15" s="24"/>
      <c r="I15" s="42" t="s">
        <v>38</v>
      </c>
      <c r="J15" s="39"/>
      <c r="K15" s="39"/>
      <c r="L15" s="40">
        <f>Meals[Budget]-Meals[Actual]</f>
        <v>0</v>
      </c>
    </row>
    <row r="16" spans="1:17" ht="15.75" customHeight="1" x14ac:dyDescent="0.25">
      <c r="A16" s="13"/>
      <c r="B16" s="19" t="s">
        <v>27</v>
      </c>
      <c r="C16" s="20"/>
      <c r="D16" s="20"/>
      <c r="E16" s="21">
        <f>Gifts[Budget]-Gifts[Actual]</f>
        <v>0</v>
      </c>
      <c r="F16" s="21"/>
      <c r="G16" s="21"/>
      <c r="H16" s="24"/>
      <c r="I16" s="25" t="s">
        <v>2</v>
      </c>
      <c r="J16" s="26">
        <f>SUBTOTAL(109,Meals[Budget])</f>
        <v>0</v>
      </c>
      <c r="K16" s="26">
        <f>SUBTOTAL(109,Meals[Actual])</f>
        <v>0</v>
      </c>
      <c r="L16" s="26">
        <f>SUBTOTAL(109,Meals[Difference])</f>
        <v>0</v>
      </c>
    </row>
    <row r="17" spans="1:13" ht="15.75" customHeight="1" thickBot="1" x14ac:dyDescent="0.3">
      <c r="A17" s="13"/>
      <c r="B17" s="43" t="s">
        <v>38</v>
      </c>
      <c r="C17" s="39"/>
      <c r="D17" s="39"/>
      <c r="E17" s="40">
        <f>Gifts[Budget]-Gifts[Actual]</f>
        <v>0</v>
      </c>
      <c r="F17" s="21"/>
      <c r="G17" s="21"/>
      <c r="H17" s="24"/>
    </row>
    <row r="18" spans="1:13" s="29" customFormat="1" ht="15.75" customHeight="1" x14ac:dyDescent="0.25">
      <c r="A18" s="27"/>
      <c r="B18" s="25" t="s">
        <v>2</v>
      </c>
      <c r="C18" s="26">
        <f>SUBTOTAL(109,Gifts[Budget])</f>
        <v>750</v>
      </c>
      <c r="D18" s="26">
        <f>SUBTOTAL(109,Gifts[Actual])</f>
        <v>820</v>
      </c>
      <c r="E18" s="26">
        <f>SUBTOTAL(109,Gifts[Difference])</f>
        <v>-70</v>
      </c>
      <c r="F18" s="28"/>
      <c r="G18" s="28"/>
      <c r="H18" s="27"/>
    </row>
    <row r="19" spans="1:13" ht="26.25" customHeight="1" x14ac:dyDescent="0.25">
      <c r="A19" s="13"/>
      <c r="B19" s="34"/>
      <c r="C19" s="34"/>
      <c r="D19" s="34"/>
      <c r="E19" s="34"/>
      <c r="F19" s="24"/>
      <c r="G19" s="24"/>
      <c r="H19" s="24"/>
    </row>
    <row r="20" spans="1:13" ht="39.75" customHeight="1" x14ac:dyDescent="0.25">
      <c r="A20" s="13"/>
      <c r="B20" s="51" t="s">
        <v>8</v>
      </c>
      <c r="C20" s="51"/>
      <c r="D20" s="51"/>
      <c r="E20" s="51"/>
      <c r="F20" s="30"/>
      <c r="G20" s="30"/>
      <c r="H20" s="24"/>
      <c r="I20" s="49" t="s">
        <v>15</v>
      </c>
      <c r="J20" s="49"/>
      <c r="K20" s="49"/>
      <c r="L20" s="50"/>
    </row>
    <row r="21" spans="1:13" ht="21.75" customHeight="1" thickBot="1" x14ac:dyDescent="0.3">
      <c r="A21" s="35"/>
      <c r="B21" s="37" t="s">
        <v>9</v>
      </c>
      <c r="C21" s="38" t="s">
        <v>5</v>
      </c>
      <c r="D21" s="38" t="s">
        <v>6</v>
      </c>
      <c r="E21" s="41" t="s">
        <v>0</v>
      </c>
      <c r="F21" s="33"/>
      <c r="G21" s="18"/>
      <c r="H21" s="31"/>
      <c r="I21" s="37" t="s">
        <v>9</v>
      </c>
      <c r="J21" s="38" t="s">
        <v>5</v>
      </c>
      <c r="K21" s="38" t="s">
        <v>6</v>
      </c>
      <c r="L21" s="41" t="s">
        <v>0</v>
      </c>
      <c r="M21" s="36"/>
    </row>
    <row r="22" spans="1:13" ht="15.75" customHeight="1" x14ac:dyDescent="0.25">
      <c r="A22" s="13"/>
      <c r="B22" s="19" t="s">
        <v>10</v>
      </c>
      <c r="C22" s="20"/>
      <c r="D22" s="20"/>
      <c r="E22" s="21">
        <f>Packaging[Budget]-Packaging[Actual]</f>
        <v>0</v>
      </c>
      <c r="F22" s="21"/>
      <c r="G22" s="21"/>
      <c r="H22" s="24"/>
      <c r="I22" s="5" t="s">
        <v>16</v>
      </c>
      <c r="J22" s="20"/>
      <c r="K22" s="20"/>
      <c r="L22" s="21">
        <f>Entertainment[Budget]-Entertainment[Actual]</f>
        <v>0</v>
      </c>
    </row>
    <row r="23" spans="1:13" ht="15.75" customHeight="1" x14ac:dyDescent="0.25">
      <c r="A23" s="13"/>
      <c r="B23" s="19" t="s">
        <v>11</v>
      </c>
      <c r="C23" s="20"/>
      <c r="D23" s="20"/>
      <c r="E23" s="21">
        <f>Packaging[Budget]-Packaging[Actual]</f>
        <v>0</v>
      </c>
      <c r="F23" s="21"/>
      <c r="G23" s="21"/>
      <c r="H23" s="24"/>
      <c r="I23" s="19" t="s">
        <v>17</v>
      </c>
      <c r="J23" s="20"/>
      <c r="K23" s="20"/>
      <c r="L23" s="21">
        <f>Entertainment[Budget]-Entertainment[Actual]</f>
        <v>0</v>
      </c>
    </row>
    <row r="24" spans="1:13" ht="15.75" customHeight="1" x14ac:dyDescent="0.25">
      <c r="A24" s="13"/>
      <c r="B24" s="19" t="s">
        <v>12</v>
      </c>
      <c r="C24" s="20"/>
      <c r="D24" s="20"/>
      <c r="E24" s="21">
        <f>Packaging[Budget]-Packaging[Actual]</f>
        <v>0</v>
      </c>
      <c r="F24" s="21"/>
      <c r="G24" s="21"/>
      <c r="H24" s="24"/>
      <c r="I24" s="19" t="s">
        <v>18</v>
      </c>
      <c r="J24" s="20"/>
      <c r="K24" s="20"/>
      <c r="L24" s="21">
        <f>Entertainment[Budget]-Entertainment[Actual]</f>
        <v>0</v>
      </c>
    </row>
    <row r="25" spans="1:13" ht="15.75" customHeight="1" x14ac:dyDescent="0.25">
      <c r="A25" s="13"/>
      <c r="B25" s="19" t="s">
        <v>13</v>
      </c>
      <c r="C25" s="20"/>
      <c r="D25" s="20"/>
      <c r="E25" s="21">
        <f>Packaging[Budget]-Packaging[Actual]</f>
        <v>0</v>
      </c>
      <c r="F25" s="21"/>
      <c r="G25" s="21"/>
      <c r="H25" s="24"/>
      <c r="I25" s="19" t="s">
        <v>1</v>
      </c>
      <c r="J25" s="20"/>
      <c r="K25" s="20"/>
      <c r="L25" s="21">
        <f>Entertainment[Budget]-Entertainment[Actual]</f>
        <v>0</v>
      </c>
    </row>
    <row r="26" spans="1:13" ht="15.75" customHeight="1" x14ac:dyDescent="0.25">
      <c r="A26" s="13"/>
      <c r="B26" s="19" t="s">
        <v>14</v>
      </c>
      <c r="C26" s="20"/>
      <c r="D26" s="20"/>
      <c r="E26" s="21">
        <f>Packaging[Budget]-Packaging[Actual]</f>
        <v>0</v>
      </c>
      <c r="F26" s="21"/>
      <c r="G26" s="21"/>
      <c r="H26" s="24"/>
      <c r="I26" s="19" t="s">
        <v>19</v>
      </c>
      <c r="J26" s="20"/>
      <c r="K26" s="20"/>
      <c r="L26" s="21">
        <f>Entertainment[Budget]-Entertainment[Actual]</f>
        <v>0</v>
      </c>
    </row>
    <row r="27" spans="1:13" ht="15.75" customHeight="1" thickBot="1" x14ac:dyDescent="0.3">
      <c r="A27" s="13"/>
      <c r="B27" s="43" t="s">
        <v>38</v>
      </c>
      <c r="C27" s="39"/>
      <c r="D27" s="39"/>
      <c r="E27" s="40">
        <f>Packaging[Budget]-Packaging[Actual]</f>
        <v>0</v>
      </c>
      <c r="F27" s="21"/>
      <c r="G27" s="21"/>
      <c r="H27" s="24"/>
      <c r="I27" s="19" t="s">
        <v>30</v>
      </c>
      <c r="J27" s="20"/>
      <c r="K27" s="20"/>
      <c r="L27" s="21">
        <f>Entertainment[Budget]-Entertainment[Actual]</f>
        <v>0</v>
      </c>
    </row>
    <row r="28" spans="1:13" ht="15.75" customHeight="1" thickBot="1" x14ac:dyDescent="0.3">
      <c r="A28" s="13"/>
      <c r="B28" s="32" t="s">
        <v>2</v>
      </c>
      <c r="C28" s="28">
        <f>SUBTOTAL(109,Packaging[Budget])</f>
        <v>0</v>
      </c>
      <c r="D28" s="28">
        <f>SUBTOTAL(109,Packaging[Actual])</f>
        <v>0</v>
      </c>
      <c r="E28" s="28">
        <f>SUBTOTAL(109,Packaging[Difference])</f>
        <v>0</v>
      </c>
      <c r="F28" s="28"/>
      <c r="G28" s="28"/>
      <c r="H28" s="24"/>
      <c r="I28" s="43" t="s">
        <v>38</v>
      </c>
      <c r="J28" s="39"/>
      <c r="K28" s="39"/>
      <c r="L28" s="40">
        <f>Entertainment[Budget]-Entertainment[Actual]</f>
        <v>0</v>
      </c>
    </row>
    <row r="29" spans="1:13" ht="15.75" customHeight="1" x14ac:dyDescent="0.25">
      <c r="A29" s="13"/>
      <c r="B29" s="34"/>
      <c r="C29" s="34"/>
      <c r="D29" s="34"/>
      <c r="E29" s="34"/>
      <c r="F29" s="24"/>
      <c r="G29" s="24"/>
      <c r="H29" s="24"/>
      <c r="I29" s="32" t="s">
        <v>2</v>
      </c>
      <c r="J29" s="28">
        <f>SUBTOTAL(109,Entertainment[Budget])</f>
        <v>0</v>
      </c>
      <c r="K29" s="28">
        <f>SUBTOTAL(109,Entertainment[Actual])</f>
        <v>0</v>
      </c>
      <c r="L29" s="28">
        <f>SUBTOTAL(109,Entertainment[Difference])</f>
        <v>0</v>
      </c>
    </row>
    <row r="30" spans="1:13" ht="26.25" customHeight="1" x14ac:dyDescent="0.25">
      <c r="A30" s="13"/>
      <c r="B30" s="24"/>
      <c r="C30" s="24"/>
      <c r="D30" s="24"/>
      <c r="E30" s="24"/>
      <c r="F30" s="24"/>
      <c r="G30" s="24"/>
      <c r="H30" s="24"/>
      <c r="I30" s="32"/>
      <c r="J30" s="28"/>
      <c r="K30" s="28"/>
      <c r="L30" s="28"/>
    </row>
    <row r="31" spans="1:13" ht="39.75" customHeight="1" x14ac:dyDescent="0.25">
      <c r="A31" s="13"/>
      <c r="B31" s="51" t="s">
        <v>28</v>
      </c>
      <c r="C31" s="51"/>
      <c r="D31" s="51"/>
      <c r="E31" s="51"/>
      <c r="F31" s="30"/>
      <c r="G31" s="30"/>
      <c r="H31" s="24"/>
      <c r="I31" s="49" t="s">
        <v>29</v>
      </c>
      <c r="J31" s="49"/>
      <c r="K31" s="49"/>
      <c r="L31" s="50"/>
    </row>
    <row r="32" spans="1:13" ht="21.75" customHeight="1" thickBot="1" x14ac:dyDescent="0.3">
      <c r="A32" s="13"/>
      <c r="B32" s="37" t="s">
        <v>9</v>
      </c>
      <c r="C32" s="38" t="s">
        <v>5</v>
      </c>
      <c r="D32" s="38" t="s">
        <v>6</v>
      </c>
      <c r="E32" s="41" t="s">
        <v>0</v>
      </c>
      <c r="F32" s="33"/>
      <c r="G32" s="18"/>
      <c r="H32" s="24"/>
      <c r="I32" s="37" t="s">
        <v>9</v>
      </c>
      <c r="J32" s="38" t="s">
        <v>5</v>
      </c>
      <c r="K32" s="38" t="s">
        <v>6</v>
      </c>
      <c r="L32" s="41" t="s">
        <v>0</v>
      </c>
      <c r="M32" s="36"/>
    </row>
    <row r="33" spans="1:12" ht="15.75" customHeight="1" x14ac:dyDescent="0.25">
      <c r="A33" s="13"/>
      <c r="B33" s="19" t="s">
        <v>20</v>
      </c>
      <c r="C33" s="20"/>
      <c r="D33" s="20"/>
      <c r="E33" s="21">
        <f>Travel[Budget]-Travel[Actual]</f>
        <v>0</v>
      </c>
      <c r="F33" s="21"/>
      <c r="G33" s="21"/>
      <c r="H33" s="24"/>
      <c r="I33" s="19" t="s">
        <v>22</v>
      </c>
      <c r="J33" s="20"/>
      <c r="K33" s="20"/>
      <c r="L33" s="21">
        <f>Misc[Budget]-Misc[Actual]</f>
        <v>0</v>
      </c>
    </row>
    <row r="34" spans="1:12" ht="15.75" customHeight="1" x14ac:dyDescent="0.25">
      <c r="A34" s="13"/>
      <c r="B34" s="19" t="s">
        <v>21</v>
      </c>
      <c r="C34" s="20"/>
      <c r="D34" s="20"/>
      <c r="E34" s="21">
        <f>Travel[Budget]-Travel[Actual]</f>
        <v>0</v>
      </c>
      <c r="F34" s="21"/>
      <c r="G34" s="21"/>
      <c r="H34" s="24"/>
      <c r="I34" s="19" t="s">
        <v>35</v>
      </c>
      <c r="J34" s="20"/>
      <c r="K34" s="20"/>
      <c r="L34" s="21">
        <f>Misc[Budget]-Misc[Actual]</f>
        <v>0</v>
      </c>
    </row>
    <row r="35" spans="1:12" ht="15.75" customHeight="1" thickBot="1" x14ac:dyDescent="0.3">
      <c r="A35" s="13"/>
      <c r="B35" s="19" t="s">
        <v>31</v>
      </c>
      <c r="C35" s="20"/>
      <c r="D35" s="20"/>
      <c r="E35" s="21">
        <f>Travel[Budget]-Travel[Actual]</f>
        <v>0</v>
      </c>
      <c r="F35" s="21"/>
      <c r="G35" s="21"/>
      <c r="H35" s="24"/>
      <c r="I35" s="43" t="s">
        <v>38</v>
      </c>
      <c r="J35" s="39"/>
      <c r="K35" s="39"/>
      <c r="L35" s="40">
        <f>Misc[Budget]-Misc[Actual]</f>
        <v>0</v>
      </c>
    </row>
    <row r="36" spans="1:12" ht="15.75" customHeight="1" thickBot="1" x14ac:dyDescent="0.3">
      <c r="A36" s="13"/>
      <c r="B36" s="43" t="s">
        <v>38</v>
      </c>
      <c r="C36" s="39"/>
      <c r="D36" s="39"/>
      <c r="E36" s="40">
        <f>Travel[Budget]-Travel[Actual]</f>
        <v>0</v>
      </c>
      <c r="F36" s="21"/>
      <c r="G36" s="21"/>
      <c r="H36" s="24"/>
      <c r="I36" s="32" t="s">
        <v>2</v>
      </c>
      <c r="J36" s="28">
        <f>SUBTOTAL(109,Misc[Budget])</f>
        <v>0</v>
      </c>
      <c r="K36" s="28">
        <f>SUBTOTAL(109,Misc[Actual])</f>
        <v>0</v>
      </c>
      <c r="L36" s="28">
        <f>SUBTOTAL(109,Misc[Difference])</f>
        <v>0</v>
      </c>
    </row>
    <row r="37" spans="1:12" ht="15.75" customHeight="1" x14ac:dyDescent="0.25">
      <c r="A37" s="13"/>
      <c r="B37" s="32" t="s">
        <v>2</v>
      </c>
      <c r="C37" s="28">
        <f>SUBTOTAL(109,Travel[Budget])</f>
        <v>0</v>
      </c>
      <c r="D37" s="28">
        <f>SUBTOTAL(109,Travel[Actual])</f>
        <v>0</v>
      </c>
      <c r="E37" s="28">
        <f>SUBTOTAL(109,Travel[Difference])</f>
        <v>0</v>
      </c>
      <c r="F37" s="28"/>
      <c r="G37" s="28"/>
      <c r="H37" s="24"/>
    </row>
    <row r="38" spans="1:12" x14ac:dyDescent="0.25">
      <c r="A38" s="13"/>
      <c r="H38" s="24"/>
    </row>
    <row r="39" spans="1:12" x14ac:dyDescent="0.25">
      <c r="A39" s="13"/>
      <c r="H39" s="24"/>
    </row>
    <row r="40" spans="1:12" x14ac:dyDescent="0.25">
      <c r="A40" s="13"/>
      <c r="H40" s="24"/>
    </row>
    <row r="41" spans="1:12" x14ac:dyDescent="0.25">
      <c r="H41" s="13"/>
    </row>
    <row r="42" spans="1:12" x14ac:dyDescent="0.25">
      <c r="H42" s="13"/>
    </row>
  </sheetData>
  <mergeCells count="7">
    <mergeCell ref="B2:E8"/>
    <mergeCell ref="I31:L31"/>
    <mergeCell ref="I20:L20"/>
    <mergeCell ref="B31:E31"/>
    <mergeCell ref="B10:E10"/>
    <mergeCell ref="I10:L10"/>
    <mergeCell ref="B20:E20"/>
  </mergeCells>
  <phoneticPr fontId="1" type="noConversion"/>
  <conditionalFormatting sqref="L12:L16">
    <cfRule type="iconSet" priority="24">
      <iconSet iconSet="3Signs">
        <cfvo type="percent" val="0"/>
        <cfvo type="num" val="-20"/>
        <cfvo type="num" val="0"/>
      </iconSet>
    </cfRule>
  </conditionalFormatting>
  <conditionalFormatting sqref="L33:L36 E33:G37 L22:L30 E22:G28 E12:G18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12:G17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18:G18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L12:L15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L16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E22:G27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8:G28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L22:L28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29:L30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L33:L36 E33:G37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7">
    <cfRule type="cellIs" dxfId="70" priority="1" operator="greaterThan">
      <formula>SUM(K4-K5)</formula>
    </cfRule>
  </conditionalFormatting>
  <pageMargins left="0.5" right="0.5" top="0.5" bottom="0.5" header="0.5" footer="0.5"/>
  <pageSetup scale="83" orientation="landscape" horizontalDpi="4294967292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Holiday Budget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2017-12-27T06:43:55Z</dcterms:created>
  <dcterms:modified xsi:type="dcterms:W3CDTF">2017-12-27T06:44:01Z</dcterms:modified>
</cp:coreProperties>
</file>