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92321\OneDrive\Desktop\aaa\Inventory Spreadsheet Templates\"/>
    </mc:Choice>
  </mc:AlternateContent>
  <xr:revisionPtr revIDLastSave="0" documentId="8_{39442E55-7891-4065-ABD7-50F9EEBD85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ftware" sheetId="2" r:id="rId1"/>
    <sheet name="Hardware" sheetId="6" r:id="rId2"/>
    <sheet name="Installed Software" sheetId="7" r:id="rId3"/>
    <sheet name="Suppliers" sheetId="5" r:id="rId4"/>
    <sheet name="Help" sheetId="9" r:id="rId5"/>
    <sheet name="©" sheetId="8" r:id="rId6"/>
  </sheets>
  <definedNames>
    <definedName name="_xlnm._FilterDatabase" localSheetId="1" hidden="1">Hardware!$A$7:$R$8</definedName>
    <definedName name="_xlnm._FilterDatabase" localSheetId="2" hidden="1">'Installed Software'!$A$7:$H$8</definedName>
    <definedName name="_xlnm._FilterDatabase" localSheetId="0" hidden="1">Software!$A$7:$P$8</definedName>
    <definedName name="HardwareList">OFFSET(Hardware!$A$8,0,0,COUNTA(Hardware!$A:$A)-6,1)</definedName>
    <definedName name="HardwareTable">OFFSET(Hardware!$A$8,0,0,COUNTA(Hardware!$A:$A)-6,16)</definedName>
    <definedName name="InstalledSoftware">OFFSET('Installed Software'!$G$8,0,0,COUNTA('Installed Software'!$G:$G)-1,1)</definedName>
    <definedName name="LicenseType">Software!$AH$10:$AH$12</definedName>
    <definedName name="_xlnm.Print_Area" localSheetId="1">Hardware!$A$1:$R$61</definedName>
    <definedName name="_xlnm.Print_Area" localSheetId="2">'Installed Software'!$A$1:$H$61</definedName>
    <definedName name="_xlnm.Print_Area" localSheetId="0">Software!$A$1:$P$61</definedName>
    <definedName name="_xlnm.Print_Area" localSheetId="3">Suppliers!$A$1:$L$40</definedName>
    <definedName name="_xlnm.Print_Titles" localSheetId="1">Hardware!$7:$7</definedName>
    <definedName name="_xlnm.Print_Titles" localSheetId="2">'Installed Software'!$7:$7</definedName>
    <definedName name="_xlnm.Print_Titles" localSheetId="0">Software!$7:$7</definedName>
    <definedName name="SoftwareList">OFFSET(Software!$A$8,0,0,COUNTA(Software!$A$8:$A$64),1)</definedName>
    <definedName name="valuevx">42.314159</definedName>
    <definedName name="vertex42_copyright" hidden="1">"© 2011-2014 Vertex42 LLC"</definedName>
    <definedName name="vertex42_id" hidden="1">"software-inventory-tracking.xlsx"</definedName>
    <definedName name="vertex42_title" hidden="1">"Software Inventory Tracking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2" l="1"/>
  <c r="O9" i="2" l="1"/>
  <c r="P9" i="2" s="1"/>
  <c r="O10" i="2"/>
  <c r="P10" i="2" s="1"/>
  <c r="O11" i="2"/>
  <c r="P11" i="2" s="1"/>
  <c r="O12" i="2"/>
  <c r="P12" i="2" s="1"/>
  <c r="O13" i="2"/>
  <c r="P13" i="2" s="1"/>
  <c r="O14" i="2"/>
  <c r="P14" i="2" s="1"/>
  <c r="O15" i="2"/>
  <c r="P15" i="2" s="1"/>
  <c r="O16" i="2"/>
  <c r="P16" i="2" s="1"/>
  <c r="O17" i="2"/>
  <c r="P17" i="2" s="1"/>
  <c r="O18" i="2"/>
  <c r="P18" i="2" s="1"/>
  <c r="O19" i="2"/>
  <c r="P19" i="2" s="1"/>
  <c r="O20" i="2"/>
  <c r="P20" i="2" s="1"/>
  <c r="O21" i="2"/>
  <c r="P21" i="2" s="1"/>
  <c r="O22" i="2"/>
  <c r="P22" i="2" s="1"/>
  <c r="O23" i="2"/>
  <c r="P23" i="2" s="1"/>
  <c r="O24" i="2"/>
  <c r="P24" i="2" s="1"/>
  <c r="O25" i="2"/>
  <c r="P25" i="2" s="1"/>
  <c r="O26" i="2"/>
  <c r="P26" i="2" s="1"/>
  <c r="O27" i="2"/>
  <c r="P27" i="2" s="1"/>
  <c r="O28" i="2"/>
  <c r="P28" i="2" s="1"/>
  <c r="O29" i="2"/>
  <c r="P29" i="2" s="1"/>
  <c r="O30" i="2"/>
  <c r="P30" i="2" s="1"/>
  <c r="O31" i="2"/>
  <c r="P31" i="2" s="1"/>
  <c r="O32" i="2"/>
  <c r="P32" i="2" s="1"/>
  <c r="O33" i="2"/>
  <c r="P33" i="2" s="1"/>
  <c r="O34" i="2"/>
  <c r="P34" i="2" s="1"/>
  <c r="O35" i="2"/>
  <c r="P35" i="2" s="1"/>
  <c r="O36" i="2"/>
  <c r="P36" i="2" s="1"/>
  <c r="O37" i="2"/>
  <c r="P37" i="2" s="1"/>
  <c r="O38" i="2"/>
  <c r="P38" i="2" s="1"/>
  <c r="O39" i="2"/>
  <c r="P39" i="2" s="1"/>
  <c r="O40" i="2"/>
  <c r="P40" i="2" s="1"/>
  <c r="O41" i="2"/>
  <c r="P41" i="2" s="1"/>
  <c r="O42" i="2"/>
  <c r="P42" i="2" s="1"/>
  <c r="O43" i="2"/>
  <c r="P43" i="2" s="1"/>
  <c r="O44" i="2"/>
  <c r="P44" i="2" s="1"/>
  <c r="O45" i="2"/>
  <c r="P45" i="2" s="1"/>
  <c r="O46" i="2"/>
  <c r="P46" i="2" s="1"/>
  <c r="O47" i="2"/>
  <c r="P47" i="2" s="1"/>
  <c r="O48" i="2"/>
  <c r="P48" i="2" s="1"/>
  <c r="O49" i="2"/>
  <c r="P49" i="2" s="1"/>
  <c r="O50" i="2"/>
  <c r="P50" i="2" s="1"/>
  <c r="O51" i="2"/>
  <c r="P51" i="2" s="1"/>
  <c r="O52" i="2"/>
  <c r="P52" i="2" s="1"/>
  <c r="O53" i="2"/>
  <c r="P53" i="2" s="1"/>
  <c r="O54" i="2"/>
  <c r="P54" i="2" s="1"/>
  <c r="O55" i="2"/>
  <c r="P55" i="2" s="1"/>
  <c r="O56" i="2"/>
  <c r="P56" i="2" s="1"/>
  <c r="O57" i="2"/>
  <c r="P57" i="2" s="1"/>
  <c r="O58" i="2"/>
  <c r="P58" i="2" s="1"/>
  <c r="O59" i="2"/>
  <c r="P59" i="2" s="1"/>
  <c r="O60" i="2"/>
  <c r="P60" i="2" s="1"/>
  <c r="O61" i="2"/>
  <c r="P61" i="2" s="1"/>
  <c r="O8" i="2"/>
  <c r="P8" i="2" s="1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8" i="6"/>
  <c r="O9" i="6"/>
  <c r="O8" i="6"/>
  <c r="B3" i="7"/>
  <c r="B3" i="6"/>
  <c r="C10" i="7"/>
  <c r="D10" i="7"/>
  <c r="E10" i="7"/>
  <c r="C11" i="7"/>
  <c r="D11" i="7"/>
  <c r="E11" i="7"/>
  <c r="C12" i="7"/>
  <c r="D12" i="7"/>
  <c r="E12" i="7"/>
  <c r="C13" i="7"/>
  <c r="D13" i="7"/>
  <c r="E13" i="7"/>
  <c r="C14" i="7"/>
  <c r="D14" i="7"/>
  <c r="E14" i="7"/>
  <c r="C15" i="7"/>
  <c r="D15" i="7"/>
  <c r="E15" i="7"/>
  <c r="C16" i="7"/>
  <c r="D16" i="7"/>
  <c r="E16" i="7"/>
  <c r="C17" i="7"/>
  <c r="D17" i="7"/>
  <c r="E17" i="7"/>
  <c r="C18" i="7"/>
  <c r="D18" i="7"/>
  <c r="E18" i="7"/>
  <c r="C19" i="7"/>
  <c r="D19" i="7"/>
  <c r="E19" i="7"/>
  <c r="C20" i="7"/>
  <c r="D20" i="7"/>
  <c r="E20" i="7"/>
  <c r="C21" i="7"/>
  <c r="D21" i="7"/>
  <c r="E21" i="7"/>
  <c r="C22" i="7"/>
  <c r="D22" i="7"/>
  <c r="E22" i="7"/>
  <c r="C23" i="7"/>
  <c r="D23" i="7"/>
  <c r="E23" i="7"/>
  <c r="C24" i="7"/>
  <c r="D24" i="7"/>
  <c r="E24" i="7"/>
  <c r="C25" i="7"/>
  <c r="D25" i="7"/>
  <c r="E25" i="7"/>
  <c r="C26" i="7"/>
  <c r="D26" i="7"/>
  <c r="E26" i="7"/>
  <c r="C27" i="7"/>
  <c r="D27" i="7"/>
  <c r="E27" i="7"/>
  <c r="C28" i="7"/>
  <c r="D28" i="7"/>
  <c r="E28" i="7"/>
  <c r="C29" i="7"/>
  <c r="D29" i="7"/>
  <c r="E29" i="7"/>
  <c r="C30" i="7"/>
  <c r="D30" i="7"/>
  <c r="E30" i="7"/>
  <c r="C31" i="7"/>
  <c r="D31" i="7"/>
  <c r="E31" i="7"/>
  <c r="C32" i="7"/>
  <c r="D32" i="7"/>
  <c r="E32" i="7"/>
  <c r="C33" i="7"/>
  <c r="D33" i="7"/>
  <c r="E33" i="7"/>
  <c r="C34" i="7"/>
  <c r="D34" i="7"/>
  <c r="E34" i="7"/>
  <c r="C35" i="7"/>
  <c r="D35" i="7"/>
  <c r="E35" i="7"/>
  <c r="C36" i="7"/>
  <c r="D36" i="7"/>
  <c r="E36" i="7"/>
  <c r="C37" i="7"/>
  <c r="D37" i="7"/>
  <c r="E37" i="7"/>
  <c r="C38" i="7"/>
  <c r="D38" i="7"/>
  <c r="E38" i="7"/>
  <c r="C39" i="7"/>
  <c r="D39" i="7"/>
  <c r="E39" i="7"/>
  <c r="C40" i="7"/>
  <c r="D40" i="7"/>
  <c r="E40" i="7"/>
  <c r="C41" i="7"/>
  <c r="D41" i="7"/>
  <c r="E41" i="7"/>
  <c r="C42" i="7"/>
  <c r="D42" i="7"/>
  <c r="E42" i="7"/>
  <c r="C43" i="7"/>
  <c r="D43" i="7"/>
  <c r="E43" i="7"/>
  <c r="C44" i="7"/>
  <c r="D44" i="7"/>
  <c r="E44" i="7"/>
  <c r="C45" i="7"/>
  <c r="D45" i="7"/>
  <c r="E45" i="7"/>
  <c r="C46" i="7"/>
  <c r="D46" i="7"/>
  <c r="E46" i="7"/>
  <c r="C47" i="7"/>
  <c r="D47" i="7"/>
  <c r="E47" i="7"/>
  <c r="C48" i="7"/>
  <c r="D48" i="7"/>
  <c r="E48" i="7"/>
  <c r="C49" i="7"/>
  <c r="D49" i="7"/>
  <c r="E49" i="7"/>
  <c r="C50" i="7"/>
  <c r="D50" i="7"/>
  <c r="E50" i="7"/>
  <c r="C51" i="7"/>
  <c r="D51" i="7"/>
  <c r="E51" i="7"/>
  <c r="C52" i="7"/>
  <c r="D52" i="7"/>
  <c r="E52" i="7"/>
  <c r="C53" i="7"/>
  <c r="D53" i="7"/>
  <c r="E53" i="7"/>
  <c r="C54" i="7"/>
  <c r="D54" i="7"/>
  <c r="E54" i="7"/>
  <c r="C55" i="7"/>
  <c r="D55" i="7"/>
  <c r="E55" i="7"/>
  <c r="C56" i="7"/>
  <c r="D56" i="7"/>
  <c r="E56" i="7"/>
  <c r="C57" i="7"/>
  <c r="D57" i="7"/>
  <c r="E57" i="7"/>
  <c r="C58" i="7"/>
  <c r="D58" i="7"/>
  <c r="E58" i="7"/>
  <c r="C59" i="7"/>
  <c r="D59" i="7"/>
  <c r="E59" i="7"/>
  <c r="C60" i="7"/>
  <c r="D60" i="7"/>
  <c r="E60" i="7"/>
  <c r="C61" i="7"/>
  <c r="D61" i="7"/>
  <c r="E61" i="7"/>
  <c r="C9" i="7"/>
  <c r="D9" i="7"/>
  <c r="E9" i="7"/>
  <c r="C8" i="7"/>
  <c r="D8" i="7"/>
  <c r="E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8" i="7"/>
  <c r="B4" i="2"/>
  <c r="B4" i="7" s="1"/>
  <c r="M4" i="6" l="1"/>
  <c r="B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Vertex42</author>
  </authors>
  <commentList>
    <comment ref="O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Vertex42:</t>
        </r>
        <r>
          <rPr>
            <sz val="9"/>
            <color indexed="81"/>
            <rFont val="Tahoma"/>
            <family val="2"/>
          </rPr>
          <t xml:space="preserve">
If you use the Installed Software sheet, this number will be automatically calculated.</t>
        </r>
      </text>
    </comment>
  </commentList>
</comments>
</file>

<file path=xl/sharedStrings.xml><?xml version="1.0" encoding="utf-8"?>
<sst xmlns="http://schemas.openxmlformats.org/spreadsheetml/2006/main" count="156" uniqueCount="122">
  <si>
    <t>Name</t>
  </si>
  <si>
    <t>Location</t>
  </si>
  <si>
    <t>Description</t>
  </si>
  <si>
    <t>Date</t>
  </si>
  <si>
    <t>Price</t>
  </si>
  <si>
    <t>Condition</t>
  </si>
  <si>
    <t>Purchase Information</t>
  </si>
  <si>
    <t>Value</t>
  </si>
  <si>
    <t>Street Address</t>
  </si>
  <si>
    <t>Category</t>
  </si>
  <si>
    <t>Item Description</t>
  </si>
  <si>
    <t>87B</t>
  </si>
  <si>
    <t>ME Dept.</t>
  </si>
  <si>
    <t>V42EX879</t>
  </si>
  <si>
    <t>Computer Hardware</t>
  </si>
  <si>
    <t>Serial No.</t>
  </si>
  <si>
    <t>Model No.</t>
  </si>
  <si>
    <t>Unit Value</t>
  </si>
  <si>
    <t>Qty</t>
  </si>
  <si>
    <t>Room</t>
  </si>
  <si>
    <t>Dept/Area</t>
  </si>
  <si>
    <t>Company:</t>
  </si>
  <si>
    <t>XYZ Company</t>
  </si>
  <si>
    <t>Date:</t>
  </si>
  <si>
    <t>Total Inventory Value:</t>
  </si>
  <si>
    <t>Phone #</t>
  </si>
  <si>
    <t>Product</t>
  </si>
  <si>
    <t>Contact Name</t>
  </si>
  <si>
    <t>City, State  ZIP</t>
  </si>
  <si>
    <t>Fax #</t>
  </si>
  <si>
    <t>Quantity and Value</t>
  </si>
  <si>
    <t>Item Details</t>
  </si>
  <si>
    <t>Supplier</t>
  </si>
  <si>
    <t>Supplier List</t>
  </si>
  <si>
    <t>Supplier Name</t>
  </si>
  <si>
    <t>Photo/Info Link</t>
  </si>
  <si>
    <t>[42]</t>
  </si>
  <si>
    <t>Email</t>
  </si>
  <si>
    <t>ID Tag</t>
  </si>
  <si>
    <t>Software Inventory Tracking Template</t>
  </si>
  <si>
    <t>Software Inventory</t>
  </si>
  <si>
    <t>License Information</t>
  </si>
  <si>
    <t>Qty Purchased</t>
  </si>
  <si>
    <t>Qty Used</t>
  </si>
  <si>
    <t>Qty Remaining</t>
  </si>
  <si>
    <t>Dept.</t>
  </si>
  <si>
    <t>Serial #/Key</t>
  </si>
  <si>
    <t>Version</t>
  </si>
  <si>
    <t>1.1.0.0</t>
  </si>
  <si>
    <t>SuperProgram</t>
  </si>
  <si>
    <t>Super program for drawing</t>
  </si>
  <si>
    <t>Design</t>
  </si>
  <si>
    <t>Graphic Design</t>
  </si>
  <si>
    <t>Website</t>
  </si>
  <si>
    <t>Developer</t>
  </si>
  <si>
    <t>Way Cool Inc.</t>
  </si>
  <si>
    <t>Type</t>
  </si>
  <si>
    <t>License Type</t>
  </si>
  <si>
    <t>Perpetual</t>
  </si>
  <si>
    <t>Annual</t>
  </si>
  <si>
    <t>Other</t>
  </si>
  <si>
    <t>Exp/Renewal Date</t>
  </si>
  <si>
    <t>ABC Store</t>
  </si>
  <si>
    <t>Never</t>
  </si>
  <si>
    <t>3333-4ac-3298-09d98</t>
  </si>
  <si>
    <t>Dell Precision M6500</t>
  </si>
  <si>
    <t>M6500</t>
  </si>
  <si>
    <t>Dell</t>
  </si>
  <si>
    <t>Hardware Inventory</t>
  </si>
  <si>
    <t>Scanner</t>
  </si>
  <si>
    <t>HP Photo Scanner</t>
  </si>
  <si>
    <t>V42EB345</t>
  </si>
  <si>
    <t>Computer Accessories</t>
  </si>
  <si>
    <t>EE Dept.</t>
  </si>
  <si>
    <t>34A</t>
  </si>
  <si>
    <t>Staples.com</t>
  </si>
  <si>
    <t>Ok - Broken feeder</t>
  </si>
  <si>
    <t>Good</t>
  </si>
  <si>
    <t>A12345</t>
  </si>
  <si>
    <t>Computer Information</t>
  </si>
  <si>
    <t>Software Information</t>
  </si>
  <si>
    <t>Software Installation Log</t>
  </si>
  <si>
    <t>Software</t>
  </si>
  <si>
    <t>Bob's Laptop</t>
  </si>
  <si>
    <t>Expiration Date</t>
  </si>
  <si>
    <t>www.abcstore.com</t>
  </si>
  <si>
    <t>Upgrade Date</t>
  </si>
  <si>
    <t>{42}</t>
  </si>
  <si>
    <r>
      <t xml:space="preserve">Product Link
</t>
    </r>
    <r>
      <rPr>
        <sz val="8"/>
        <rFont val="Arial"/>
        <family val="2"/>
        <scheme val="major"/>
      </rPr>
      <t>(website)</t>
    </r>
  </si>
  <si>
    <r>
      <t xml:space="preserve">Lead Time
</t>
    </r>
    <r>
      <rPr>
        <sz val="8"/>
        <rFont val="Arial"/>
        <family val="2"/>
        <scheme val="major"/>
      </rPr>
      <t>(days)</t>
    </r>
  </si>
  <si>
    <t>Warranty
Expires</t>
  </si>
  <si>
    <t>HELP</t>
  </si>
  <si>
    <t>Instructions</t>
  </si>
  <si>
    <t>Additional Help</t>
  </si>
  <si>
    <t>The link at the top of this worksheet will take you to the web page on vertex42.com that talks about this template.</t>
  </si>
  <si>
    <t>REFERENCES</t>
  </si>
  <si>
    <t>TIPS</t>
  </si>
  <si>
    <t>Vertex42.com: Spreadsheet Tips Workbook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</si>
  <si>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</si>
  <si>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</si>
  <si>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</si>
  <si>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Software Inventory Tracker</t>
  </si>
  <si>
    <t>© 2011-2014 Vertex42 LLC</t>
  </si>
  <si>
    <t>1)</t>
  </si>
  <si>
    <t>Enter software inventory information on the Software sheet.</t>
  </si>
  <si>
    <t>2)</t>
  </si>
  <si>
    <t>3)</t>
  </si>
  <si>
    <t>4)</t>
  </si>
  <si>
    <t>5)</t>
  </si>
  <si>
    <t>6)</t>
  </si>
  <si>
    <t>7)</t>
  </si>
  <si>
    <t>Make sure to give each line a unique Name</t>
  </si>
  <si>
    <t>Enter hardware inventory information on the Hardware sheet.</t>
  </si>
  <si>
    <t>Make sure to give each line a unique Name.</t>
  </si>
  <si>
    <t>Record installations on the Software Installation sheet by selecting the hardware and the software.</t>
  </si>
  <si>
    <t>Qty Used and Qty Remaining will be automatically updated.</t>
  </si>
  <si>
    <t>Additional supplier details can be tracked on the Supplier sheet.</t>
  </si>
  <si>
    <t>© 2011-2014 Vertex42.com</t>
  </si>
  <si>
    <t>https://www.vertex42.com/ExcelTemplates/software-inventory-tracking.html</t>
  </si>
  <si>
    <t>https://www.vertex42.com/licensing/EULA_privateuse.html</t>
  </si>
  <si>
    <t>Do not delete this worksheet</t>
  </si>
  <si>
    <t>This spreadsheet, including all worksheets and associated content is a copyrighted work under the United States and other copyright laws.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</si>
</sst>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46" x14ac:knownFonts="1"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2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rebuchet MS"/>
      <family val="2"/>
      <scheme val="minor"/>
    </font>
    <font>
      <sz val="10"/>
      <color indexed="9"/>
      <name val="Trebuchet MS"/>
      <family val="2"/>
      <scheme val="minor"/>
    </font>
    <font>
      <sz val="12"/>
      <name val="Trebuchet MS"/>
      <family val="2"/>
      <scheme val="minor"/>
    </font>
    <font>
      <sz val="1"/>
      <color indexed="9"/>
      <name val="Trebuchet MS"/>
      <family val="2"/>
      <scheme val="minor"/>
    </font>
    <font>
      <sz val="8"/>
      <name val="Trebuchet MS"/>
      <family val="2"/>
      <scheme val="minor"/>
    </font>
    <font>
      <sz val="11"/>
      <name val="Arial"/>
      <family val="2"/>
      <scheme val="major"/>
    </font>
    <font>
      <sz val="12"/>
      <name val="Arial"/>
      <family val="2"/>
      <scheme val="major"/>
    </font>
    <font>
      <sz val="10"/>
      <name val="Arial"/>
      <family val="2"/>
      <scheme val="major"/>
    </font>
    <font>
      <b/>
      <sz val="10"/>
      <name val="Arial"/>
      <family val="2"/>
      <scheme val="major"/>
    </font>
    <font>
      <b/>
      <sz val="12"/>
      <name val="Arial"/>
      <family val="2"/>
      <scheme val="major"/>
    </font>
    <font>
      <sz val="1"/>
      <color indexed="9"/>
      <name val="Arial"/>
      <family val="2"/>
      <scheme val="major"/>
    </font>
    <font>
      <sz val="8"/>
      <name val="Arial"/>
      <family val="2"/>
      <scheme val="major"/>
    </font>
    <font>
      <b/>
      <sz val="20"/>
      <color indexed="53"/>
      <name val="Trebuchet MS"/>
      <family val="2"/>
      <scheme val="minor"/>
    </font>
    <font>
      <sz val="20"/>
      <name val="Trebuchet MS"/>
      <family val="2"/>
      <scheme val="minor"/>
    </font>
    <font>
      <sz val="24"/>
      <color theme="4"/>
      <name val="Arial"/>
      <family val="2"/>
      <scheme val="major"/>
    </font>
    <font>
      <sz val="20"/>
      <color theme="4"/>
      <name val="Arial"/>
      <family val="2"/>
      <scheme val="major"/>
    </font>
    <font>
      <sz val="24"/>
      <color theme="7"/>
      <name val="Arial"/>
      <family val="2"/>
      <scheme val="major"/>
    </font>
    <font>
      <sz val="18"/>
      <name val="Arial"/>
      <family val="2"/>
    </font>
    <font>
      <sz val="9"/>
      <color theme="0" tint="-0.499984740745262"/>
      <name val="Arial"/>
      <family val="2"/>
    </font>
    <font>
      <u/>
      <sz val="11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1" tint="0.34998626667073579"/>
      <name val="Calibri"/>
      <family val="2"/>
    </font>
    <font>
      <b/>
      <sz val="11"/>
      <color theme="1"/>
      <name val="Arial"/>
      <family val="2"/>
    </font>
    <font>
      <sz val="18"/>
      <color theme="4"/>
      <name val="Arial"/>
      <family val="2"/>
    </font>
    <font>
      <b/>
      <sz val="11"/>
      <color theme="4" tint="-0.249977111117893"/>
      <name val="Arial"/>
      <family val="2"/>
    </font>
    <font>
      <u/>
      <sz val="10"/>
      <color theme="0" tint="-0.499984740745262"/>
      <name val="Trebuchet MS"/>
      <family val="2"/>
      <scheme val="minor"/>
    </font>
    <font>
      <sz val="10"/>
      <color theme="0" tint="-0.499984740745262"/>
      <name val="Trebuchet MS"/>
      <family val="2"/>
      <scheme val="minor"/>
    </font>
    <font>
      <sz val="11"/>
      <name val="Lato"/>
      <family val="2"/>
    </font>
    <font>
      <sz val="10"/>
      <name val="Lato"/>
      <family val="2"/>
    </font>
    <font>
      <sz val="8"/>
      <name val="Lato"/>
      <family val="2"/>
    </font>
    <font>
      <u/>
      <sz val="8"/>
      <color indexed="12"/>
      <name val="Lato"/>
      <family val="2"/>
    </font>
    <font>
      <sz val="24"/>
      <name val="Lato"/>
      <family val="2"/>
    </font>
    <font>
      <b/>
      <sz val="12"/>
      <name val="Lato"/>
      <family val="2"/>
    </font>
    <font>
      <sz val="12"/>
      <name val="Lato"/>
      <family val="2"/>
    </font>
    <font>
      <sz val="1"/>
      <name val="Lato"/>
      <family val="2"/>
    </font>
    <font>
      <b/>
      <sz val="10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24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Fill="1"/>
    <xf numFmtId="0" fontId="10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64" fontId="14" fillId="0" borderId="1" xfId="0" applyNumberFormat="1" applyFont="1" applyBorder="1" applyAlignment="1">
      <alignment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16" fillId="0" borderId="0" xfId="0" applyFont="1" applyFill="1"/>
    <xf numFmtId="0" fontId="17" fillId="0" borderId="0" xfId="0" applyFont="1" applyFill="1"/>
    <xf numFmtId="0" fontId="17" fillId="0" borderId="0" xfId="0" applyFont="1"/>
    <xf numFmtId="0" fontId="18" fillId="0" borderId="0" xfId="0" applyFont="1" applyFill="1" applyBorder="1"/>
    <xf numFmtId="0" fontId="19" fillId="0" borderId="0" xfId="0" applyFont="1" applyAlignment="1">
      <alignment vertical="center"/>
    </xf>
    <xf numFmtId="14" fontId="16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8" fontId="14" fillId="0" borderId="1" xfId="0" applyNumberFormat="1" applyFont="1" applyBorder="1" applyAlignment="1">
      <alignment horizontal="right" vertical="center"/>
    </xf>
    <xf numFmtId="165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2" fillId="0" borderId="0" xfId="0" applyFont="1"/>
    <xf numFmtId="0" fontId="23" fillId="0" borderId="0" xfId="0" applyFont="1"/>
    <xf numFmtId="0" fontId="10" fillId="0" borderId="1" xfId="0" applyNumberFormat="1" applyFont="1" applyBorder="1" applyAlignment="1">
      <alignment horizontal="left"/>
    </xf>
    <xf numFmtId="44" fontId="10" fillId="0" borderId="1" xfId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164" fontId="14" fillId="0" borderId="2" xfId="0" applyNumberFormat="1" applyFont="1" applyBorder="1" applyAlignment="1">
      <alignment vertical="center"/>
    </xf>
    <xf numFmtId="0" fontId="14" fillId="0" borderId="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164" fontId="14" fillId="0" borderId="3" xfId="0" applyNumberFormat="1" applyFont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44" fontId="14" fillId="0" borderId="14" xfId="1" applyFont="1" applyBorder="1" applyAlignment="1">
      <alignment vertical="center"/>
    </xf>
    <xf numFmtId="8" fontId="14" fillId="0" borderId="2" xfId="0" applyNumberFormat="1" applyFont="1" applyBorder="1" applyAlignment="1">
      <alignment horizontal="right" vertical="center"/>
    </xf>
    <xf numFmtId="165" fontId="14" fillId="0" borderId="2" xfId="0" applyNumberFormat="1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 vertical="center"/>
    </xf>
    <xf numFmtId="8" fontId="14" fillId="0" borderId="14" xfId="1" applyNumberFormat="1" applyFont="1" applyBorder="1" applyAlignment="1">
      <alignment vertical="center"/>
    </xf>
    <xf numFmtId="8" fontId="14" fillId="0" borderId="15" xfId="1" applyNumberFormat="1" applyFont="1" applyBorder="1" applyAlignment="1">
      <alignment vertical="center"/>
    </xf>
    <xf numFmtId="8" fontId="14" fillId="0" borderId="8" xfId="0" applyNumberFormat="1" applyFont="1" applyBorder="1" applyAlignment="1">
      <alignment horizontal="center" vertical="center"/>
    </xf>
    <xf numFmtId="8" fontId="14" fillId="0" borderId="9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14" fontId="14" fillId="0" borderId="14" xfId="0" applyNumberFormat="1" applyFont="1" applyBorder="1" applyAlignment="1">
      <alignment horizontal="center" vertical="center"/>
    </xf>
    <xf numFmtId="14" fontId="14" fillId="0" borderId="15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left"/>
    </xf>
    <xf numFmtId="44" fontId="10" fillId="0" borderId="2" xfId="1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15" fillId="0" borderId="0" xfId="0" applyFont="1" applyFill="1" applyBorder="1" applyAlignment="1" applyProtection="1">
      <alignment horizontal="center" vertical="center" wrapText="1"/>
    </xf>
    <xf numFmtId="14" fontId="14" fillId="0" borderId="3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164" fontId="14" fillId="0" borderId="10" xfId="0" applyNumberFormat="1" applyFont="1" applyBorder="1" applyAlignment="1">
      <alignment vertical="center"/>
    </xf>
    <xf numFmtId="164" fontId="14" fillId="0" borderId="11" xfId="0" applyNumberFormat="1" applyFont="1" applyBorder="1" applyAlignment="1">
      <alignment vertical="center"/>
    </xf>
    <xf numFmtId="164" fontId="14" fillId="0" borderId="12" xfId="0" applyNumberFormat="1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164" fontId="14" fillId="0" borderId="1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0" fontId="0" fillId="0" borderId="0" xfId="0"/>
    <xf numFmtId="0" fontId="25" fillId="0" borderId="0" xfId="0" applyFont="1"/>
    <xf numFmtId="0" fontId="26" fillId="0" borderId="0" xfId="0" applyFont="1"/>
    <xf numFmtId="0" fontId="27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2" applyFont="1" applyAlignment="1" applyProtection="1">
      <alignment horizontal="left" vertical="top"/>
    </xf>
    <xf numFmtId="0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30" fillId="4" borderId="0" xfId="0" applyFont="1" applyFill="1" applyAlignment="1"/>
    <xf numFmtId="0" fontId="0" fillId="0" borderId="0" xfId="0" applyFont="1"/>
    <xf numFmtId="0" fontId="31" fillId="3" borderId="0" xfId="0" applyFont="1" applyFill="1" applyAlignment="1">
      <alignment horizontal="center"/>
    </xf>
    <xf numFmtId="0" fontId="29" fillId="0" borderId="0" xfId="2" applyFont="1" applyAlignment="1" applyProtection="1">
      <alignment horizontal="left" indent="1"/>
    </xf>
    <xf numFmtId="0" fontId="1" fillId="0" borderId="18" xfId="0" applyFont="1" applyBorder="1"/>
    <xf numFmtId="0" fontId="0" fillId="0" borderId="18" xfId="0" applyBorder="1"/>
    <xf numFmtId="0" fontId="4" fillId="0" borderId="20" xfId="0" applyFont="1" applyBorder="1" applyAlignment="1">
      <alignment horizontal="left" wrapText="1" indent="1"/>
    </xf>
    <xf numFmtId="0" fontId="4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1" fillId="0" borderId="0" xfId="0" applyFont="1"/>
    <xf numFmtId="0" fontId="33" fillId="0" borderId="19" xfId="0" applyFont="1" applyFill="1" applyBorder="1" applyAlignment="1">
      <alignment horizontal="left" vertical="center"/>
    </xf>
    <xf numFmtId="0" fontId="3" fillId="0" borderId="18" xfId="2" applyBorder="1" applyAlignment="1" applyProtection="1">
      <alignment horizontal="left" wrapText="1"/>
    </xf>
    <xf numFmtId="0" fontId="0" fillId="0" borderId="0" xfId="0" applyFont="1" applyFill="1"/>
    <xf numFmtId="0" fontId="34" fillId="0" borderId="16" xfId="0" applyFont="1" applyBorder="1"/>
    <xf numFmtId="0" fontId="0" fillId="0" borderId="16" xfId="0" applyFont="1" applyBorder="1"/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0" fillId="4" borderId="0" xfId="0" applyFont="1" applyFill="1" applyAlignment="1">
      <alignment horizontal="right" vertical="top"/>
    </xf>
    <xf numFmtId="0" fontId="33" fillId="0" borderId="0" xfId="0" applyFont="1" applyFill="1" applyAlignment="1">
      <alignment vertical="center"/>
    </xf>
    <xf numFmtId="0" fontId="35" fillId="0" borderId="0" xfId="2" applyFont="1" applyAlignment="1" applyProtection="1">
      <alignment horizontal="right"/>
    </xf>
    <xf numFmtId="0" fontId="36" fillId="0" borderId="0" xfId="0" applyFont="1" applyAlignment="1">
      <alignment horizontal="right"/>
    </xf>
    <xf numFmtId="0" fontId="7" fillId="0" borderId="18" xfId="2" applyFont="1" applyBorder="1" applyAlignment="1" applyProtection="1">
      <alignment horizontal="left" wrapText="1"/>
    </xf>
    <xf numFmtId="0" fontId="32" fillId="0" borderId="18" xfId="0" applyFont="1" applyBorder="1" applyAlignment="1">
      <alignment horizontal="left" wrapText="1"/>
    </xf>
    <xf numFmtId="44" fontId="19" fillId="3" borderId="0" xfId="1" applyFont="1" applyFill="1" applyBorder="1" applyAlignment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 vertical="center"/>
    </xf>
    <xf numFmtId="0" fontId="38" fillId="0" borderId="7" xfId="0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9" fillId="0" borderId="4" xfId="0" applyFont="1" applyBorder="1" applyAlignment="1">
      <alignment vertical="center"/>
    </xf>
    <xf numFmtId="164" fontId="39" fillId="0" borderId="7" xfId="0" applyNumberFormat="1" applyFont="1" applyBorder="1" applyAlignment="1">
      <alignment vertical="center"/>
    </xf>
    <xf numFmtId="164" fontId="39" fillId="0" borderId="3" xfId="0" applyNumberFormat="1" applyFont="1" applyBorder="1" applyAlignment="1">
      <alignment vertical="center"/>
    </xf>
    <xf numFmtId="0" fontId="40" fillId="0" borderId="3" xfId="2" applyFont="1" applyBorder="1" applyAlignment="1" applyProtection="1">
      <alignment vertical="center"/>
    </xf>
    <xf numFmtId="44" fontId="39" fillId="0" borderId="13" xfId="1" applyFont="1" applyBorder="1" applyAlignment="1">
      <alignment vertical="center"/>
    </xf>
    <xf numFmtId="44" fontId="39" fillId="0" borderId="10" xfId="1" applyFont="1" applyBorder="1" applyAlignment="1">
      <alignment vertical="center"/>
    </xf>
    <xf numFmtId="8" fontId="39" fillId="0" borderId="3" xfId="0" applyNumberFormat="1" applyFont="1" applyBorder="1" applyAlignment="1">
      <alignment horizontal="center" vertical="center"/>
    </xf>
    <xf numFmtId="0" fontId="39" fillId="0" borderId="3" xfId="0" applyNumberFormat="1" applyFont="1" applyBorder="1" applyAlignment="1">
      <alignment horizontal="center" vertical="center"/>
    </xf>
    <xf numFmtId="0" fontId="39" fillId="0" borderId="4" xfId="0" applyNumberFormat="1" applyFont="1" applyBorder="1" applyAlignment="1">
      <alignment horizontal="center" vertical="center"/>
    </xf>
    <xf numFmtId="0" fontId="39" fillId="2" borderId="7" xfId="0" applyNumberFormat="1" applyFont="1" applyFill="1" applyBorder="1" applyAlignment="1">
      <alignment horizontal="center" vertical="center"/>
    </xf>
    <xf numFmtId="0" fontId="39" fillId="2" borderId="13" xfId="0" applyNumberFormat="1" applyFont="1" applyFill="1" applyBorder="1" applyAlignment="1">
      <alignment horizontal="center" vertical="center"/>
    </xf>
    <xf numFmtId="0" fontId="38" fillId="0" borderId="8" xfId="0" applyFont="1" applyBorder="1" applyAlignment="1">
      <alignment vertical="center"/>
    </xf>
    <xf numFmtId="0" fontId="39" fillId="0" borderId="1" xfId="0" applyFont="1" applyBorder="1" applyAlignment="1">
      <alignment vertical="center"/>
    </xf>
    <xf numFmtId="0" fontId="39" fillId="0" borderId="5" xfId="0" applyFont="1" applyBorder="1" applyAlignment="1">
      <alignment vertical="center"/>
    </xf>
    <xf numFmtId="164" fontId="39" fillId="0" borderId="8" xfId="0" applyNumberFormat="1" applyFont="1" applyBorder="1" applyAlignment="1">
      <alignment vertical="center"/>
    </xf>
    <xf numFmtId="164" fontId="39" fillId="0" borderId="1" xfId="0" applyNumberFormat="1" applyFont="1" applyBorder="1" applyAlignment="1">
      <alignment vertical="center"/>
    </xf>
    <xf numFmtId="0" fontId="40" fillId="0" borderId="1" xfId="2" applyFont="1" applyBorder="1" applyAlignment="1" applyProtection="1">
      <alignment vertical="center"/>
    </xf>
    <xf numFmtId="44" fontId="39" fillId="0" borderId="14" xfId="1" applyFont="1" applyBorder="1" applyAlignment="1">
      <alignment vertical="center"/>
    </xf>
    <xf numFmtId="44" fontId="39" fillId="0" borderId="11" xfId="1" applyFont="1" applyBorder="1" applyAlignment="1">
      <alignment vertical="center"/>
    </xf>
    <xf numFmtId="8" fontId="39" fillId="0" borderId="1" xfId="0" applyNumberFormat="1" applyFont="1" applyBorder="1" applyAlignment="1">
      <alignment horizontal="center" vertical="center"/>
    </xf>
    <xf numFmtId="0" fontId="39" fillId="0" borderId="1" xfId="0" applyNumberFormat="1" applyFont="1" applyBorder="1" applyAlignment="1">
      <alignment horizontal="center" vertical="center"/>
    </xf>
    <xf numFmtId="0" fontId="39" fillId="0" borderId="5" xfId="0" applyNumberFormat="1" applyFont="1" applyBorder="1" applyAlignment="1">
      <alignment horizontal="center" vertical="center"/>
    </xf>
    <xf numFmtId="0" fontId="39" fillId="2" borderId="8" xfId="0" applyNumberFormat="1" applyFont="1" applyFill="1" applyBorder="1" applyAlignment="1">
      <alignment horizontal="center" vertical="center"/>
    </xf>
    <xf numFmtId="0" fontId="39" fillId="2" borderId="14" xfId="0" applyNumberFormat="1" applyFont="1" applyFill="1" applyBorder="1" applyAlignment="1">
      <alignment horizontal="center" vertical="center"/>
    </xf>
    <xf numFmtId="0" fontId="38" fillId="0" borderId="9" xfId="0" applyFont="1" applyBorder="1" applyAlignment="1">
      <alignment vertical="center"/>
    </xf>
    <xf numFmtId="0" fontId="39" fillId="0" borderId="2" xfId="0" applyFont="1" applyBorder="1" applyAlignment="1">
      <alignment vertical="center"/>
    </xf>
    <xf numFmtId="0" fontId="39" fillId="0" borderId="6" xfId="0" applyFont="1" applyBorder="1" applyAlignment="1">
      <alignment vertical="center"/>
    </xf>
    <xf numFmtId="164" fontId="39" fillId="0" borderId="9" xfId="0" applyNumberFormat="1" applyFont="1" applyBorder="1" applyAlignment="1">
      <alignment vertical="center"/>
    </xf>
    <xf numFmtId="164" fontId="39" fillId="0" borderId="2" xfId="0" applyNumberFormat="1" applyFont="1" applyBorder="1" applyAlignment="1">
      <alignment vertical="center"/>
    </xf>
    <xf numFmtId="0" fontId="40" fillId="0" borderId="2" xfId="2" applyFont="1" applyBorder="1" applyAlignment="1" applyProtection="1">
      <alignment vertical="center"/>
    </xf>
    <xf numFmtId="44" fontId="39" fillId="0" borderId="15" xfId="1" applyFont="1" applyBorder="1" applyAlignment="1">
      <alignment vertical="center"/>
    </xf>
    <xf numFmtId="44" fontId="39" fillId="0" borderId="12" xfId="1" applyFont="1" applyBorder="1" applyAlignment="1">
      <alignment vertical="center"/>
    </xf>
    <xf numFmtId="8" fontId="39" fillId="0" borderId="2" xfId="0" applyNumberFormat="1" applyFont="1" applyBorder="1" applyAlignment="1">
      <alignment horizontal="center" vertical="center"/>
    </xf>
    <xf numFmtId="0" fontId="39" fillId="0" borderId="2" xfId="0" applyNumberFormat="1" applyFont="1" applyBorder="1" applyAlignment="1">
      <alignment horizontal="center" vertical="center"/>
    </xf>
    <xf numFmtId="0" fontId="39" fillId="0" borderId="6" xfId="0" applyNumberFormat="1" applyFont="1" applyBorder="1" applyAlignment="1">
      <alignment horizontal="center" vertical="center"/>
    </xf>
    <xf numFmtId="0" fontId="39" fillId="2" borderId="9" xfId="0" applyNumberFormat="1" applyFont="1" applyFill="1" applyBorder="1" applyAlignment="1">
      <alignment horizontal="center" vertical="center"/>
    </xf>
    <xf numFmtId="0" fontId="39" fillId="2" borderId="15" xfId="0" applyNumberFormat="1" applyFont="1" applyFill="1" applyBorder="1" applyAlignment="1">
      <alignment horizontal="center" vertical="center"/>
    </xf>
    <xf numFmtId="0" fontId="41" fillId="0" borderId="0" xfId="0" applyFont="1"/>
    <xf numFmtId="0" fontId="38" fillId="0" borderId="0" xfId="0" applyFont="1"/>
    <xf numFmtId="0" fontId="38" fillId="0" borderId="0" xfId="0" applyFont="1" applyAlignment="1">
      <alignment horizontal="center"/>
    </xf>
    <xf numFmtId="0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14" fontId="43" fillId="0" borderId="0" xfId="0" applyNumberFormat="1" applyFont="1" applyAlignment="1">
      <alignment horizontal="left"/>
    </xf>
    <xf numFmtId="0" fontId="44" fillId="0" borderId="0" xfId="0" applyFont="1" applyFill="1" applyAlignment="1">
      <alignment horizontal="right"/>
    </xf>
    <xf numFmtId="44" fontId="37" fillId="3" borderId="0" xfId="1" applyFont="1" applyFill="1" applyBorder="1" applyAlignment="1">
      <alignment horizontal="center" vertical="center"/>
    </xf>
    <xf numFmtId="44" fontId="42" fillId="3" borderId="0" xfId="1" applyFont="1" applyFill="1" applyBorder="1" applyAlignment="1">
      <alignment horizontal="center" vertical="center"/>
    </xf>
    <xf numFmtId="0" fontId="43" fillId="0" borderId="0" xfId="0" applyFont="1" applyFill="1"/>
    <xf numFmtId="0" fontId="38" fillId="0" borderId="0" xfId="0" applyFont="1" applyFill="1"/>
    <xf numFmtId="0" fontId="45" fillId="0" borderId="0" xfId="0" applyFont="1" applyFill="1" applyBorder="1"/>
  </cellXfs>
  <cellStyles count="3">
    <cellStyle name="Currency" xfId="1" builtinId="4"/>
    <cellStyle name="Hyperlink" xfId="2" builtinId="8"/>
    <cellStyle name="Normal" xfId="0" builtinId="0" customBuiltin="1"/>
  </cellStyles>
  <dxfs count="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64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64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8"/>
        <color indexed="12"/>
        <name val="Lato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numFmt numFmtId="164" formatCode="m/d/yy;@"/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numFmt numFmtId="164" formatCode="m/d/yy;@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border outline="0"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9" formatCode="m/d/yyyy"/>
      <alignment horizontal="center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64" formatCode="m/d/yy;@"/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64" formatCode="m/d/yy;@"/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64"/>
        </right>
        <top style="thin">
          <color indexed="55"/>
        </top>
        <bottom style="thin">
          <color indexed="55"/>
        </bottom>
        <vertical style="thin">
          <color indexed="55"/>
        </vertical>
        <horizontal style="thin">
          <color indexed="5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55"/>
        </right>
        <top style="thin">
          <color indexed="55"/>
        </top>
        <bottom style="thin">
          <color indexed="55"/>
        </bottom>
        <vertical style="thin">
          <color indexed="55"/>
        </vertical>
        <horizontal style="thin">
          <color indexed="5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border outline="0"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9" formatCode="m/d/yyyy"/>
      <alignment horizontal="center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64"/>
        </right>
        <top style="thin">
          <color indexed="55"/>
        </top>
        <bottom style="thin">
          <color indexed="55"/>
        </bottom>
        <vertical style="thin">
          <color indexed="55"/>
        </vertical>
        <horizontal style="thin">
          <color indexed="5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65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 style="thin">
          <color indexed="55"/>
        </vertical>
        <horizontal style="thin">
          <color indexed="5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 style="thin">
          <color indexed="55"/>
        </vertical>
        <horizontal style="thin">
          <color indexed="5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2" formatCode="&quot;$&quot;#,##0.00_);[Red]\(&quot;$&quot;#,##0.00\)"/>
      <alignment horizontal="right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 style="thin">
          <color indexed="55"/>
        </vertical>
        <horizontal style="thin">
          <color indexed="5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2" formatCode="&quot;$&quot;#,##0.00_);[Red]\(&quot;$&quot;#,##0.00\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55"/>
        </right>
        <top style="thin">
          <color indexed="55"/>
        </top>
        <bottom style="thin">
          <color indexed="55"/>
        </bottom>
        <vertical style="thin">
          <color indexed="55"/>
        </vertical>
        <horizontal style="thin">
          <color indexed="5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2" formatCode="&quot;$&quot;#,##0.00_);[Red]\(&quot;$&quot;#,##0.00\)"/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64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64" formatCode="m/d/yy;@"/>
      <alignment horizontal="center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64" formatCode="m/d/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64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border outline="0"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bottom style="thin">
          <color indexed="55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615203</xdr:colOff>
      <xdr:row>0</xdr:row>
      <xdr:rowOff>33618</xdr:rowOff>
    </xdr:from>
    <xdr:to>
      <xdr:col>18</xdr:col>
      <xdr:colOff>0</xdr:colOff>
      <xdr:row>0</xdr:row>
      <xdr:rowOff>346514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0056" y="33618"/>
          <a:ext cx="1390650" cy="3128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951379</xdr:colOff>
      <xdr:row>0</xdr:row>
      <xdr:rowOff>33618</xdr:rowOff>
    </xdr:from>
    <xdr:to>
      <xdr:col>8</xdr:col>
      <xdr:colOff>0</xdr:colOff>
      <xdr:row>0</xdr:row>
      <xdr:rowOff>346514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6732" y="33618"/>
          <a:ext cx="1390650" cy="3128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1210234</xdr:colOff>
      <xdr:row>0</xdr:row>
      <xdr:rowOff>33618</xdr:rowOff>
    </xdr:from>
    <xdr:to>
      <xdr:col>11</xdr:col>
      <xdr:colOff>1110502</xdr:colOff>
      <xdr:row>0</xdr:row>
      <xdr:rowOff>346514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7587" y="33618"/>
          <a:ext cx="1390650" cy="3128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4143375</xdr:colOff>
      <xdr:row>0</xdr:row>
      <xdr:rowOff>19050</xdr:rowOff>
    </xdr:from>
    <xdr:to>
      <xdr:col>3</xdr:col>
      <xdr:colOff>923925</xdr:colOff>
      <xdr:row>0</xdr:row>
      <xdr:rowOff>340519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19050"/>
          <a:ext cx="1428750" cy="32146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3609975</xdr:colOff>
      <xdr:row>0</xdr:row>
      <xdr:rowOff>28575</xdr:rowOff>
    </xdr:from>
    <xdr:to>
      <xdr:col>1</xdr:col>
      <xdr:colOff>5038725</xdr:colOff>
      <xdr:row>0</xdr:row>
      <xdr:rowOff>350044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28575"/>
          <a:ext cx="1428750" cy="32146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P61" totalsRowShown="0" headerRowDxfId="1" dataDxfId="0" tableBorderDxfId="64">
  <tableColumns count="16">
    <tableColumn id="1" xr3:uid="{00000000-0010-0000-0000-000001000000}" name="Name" dataDxfId="17"/>
    <tableColumn id="2" xr3:uid="{00000000-0010-0000-0000-000002000000}" name="Description" dataDxfId="16"/>
    <tableColumn id="3" xr3:uid="{00000000-0010-0000-0000-000003000000}" name="Version" dataDxfId="15"/>
    <tableColumn id="4" xr3:uid="{00000000-0010-0000-0000-000004000000}" name="Developer" dataDxfId="14"/>
    <tableColumn id="5" xr3:uid="{00000000-0010-0000-0000-000005000000}" name="Category" dataDxfId="13"/>
    <tableColumn id="6" xr3:uid="{00000000-0010-0000-0000-000006000000}" name="Date" dataDxfId="12"/>
    <tableColumn id="7" xr3:uid="{00000000-0010-0000-0000-000007000000}" name="Dept." dataDxfId="11"/>
    <tableColumn id="8" xr3:uid="{00000000-0010-0000-0000-000008000000}" name="Supplier" dataDxfId="10"/>
    <tableColumn id="9" xr3:uid="{00000000-0010-0000-0000-000009000000}" name="Website" dataDxfId="9" dataCellStyle="Hyperlink"/>
    <tableColumn id="10" xr3:uid="{00000000-0010-0000-0000-00000A000000}" name="Price" dataDxfId="8" dataCellStyle="Currency"/>
    <tableColumn id="11" xr3:uid="{00000000-0010-0000-0000-00000B000000}" name="Type" dataDxfId="7" dataCellStyle="Currency"/>
    <tableColumn id="12" xr3:uid="{00000000-0010-0000-0000-00000C000000}" name="Exp/Renewal Date" dataDxfId="6"/>
    <tableColumn id="13" xr3:uid="{00000000-0010-0000-0000-00000D000000}" name="Serial #/Key" dataDxfId="5"/>
    <tableColumn id="14" xr3:uid="{00000000-0010-0000-0000-00000E000000}" name="Qty Purchased" dataDxfId="4"/>
    <tableColumn id="15" xr3:uid="{00000000-0010-0000-0000-00000F000000}" name="Qty Used" dataDxfId="3">
      <calculatedColumnFormula>IF(A8=""," - ",COUNTIF(InstalledSoftware,"="&amp;A8))</calculatedColumnFormula>
    </tableColumn>
    <tableColumn id="16" xr3:uid="{00000000-0010-0000-0000-000010000000}" name="Qty Remaining" dataDxfId="2">
      <calculatedColumnFormula>IF(OR(ISBLANK(N8),ISBLANK(O8))," - ",N8-O8)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7:R61" totalsRowShown="0" headerRowDxfId="63" dataDxfId="62" tableBorderDxfId="61">
  <tableColumns count="18">
    <tableColumn id="1" xr3:uid="{00000000-0010-0000-0100-000001000000}" name="Name" dataDxfId="60"/>
    <tableColumn id="2" xr3:uid="{00000000-0010-0000-0100-000002000000}" name="Description" dataDxfId="59"/>
    <tableColumn id="3" xr3:uid="{00000000-0010-0000-0100-000003000000}" name="ID Tag" dataDxfId="58"/>
    <tableColumn id="4" xr3:uid="{00000000-0010-0000-0100-000004000000}" name="Category" dataDxfId="57"/>
    <tableColumn id="5" xr3:uid="{00000000-0010-0000-0100-000005000000}" name="Dept/Area" dataDxfId="56"/>
    <tableColumn id="6" xr3:uid="{00000000-0010-0000-0100-000006000000}" name="Room" dataDxfId="55"/>
    <tableColumn id="7" xr3:uid="{00000000-0010-0000-0100-000007000000}" name="Date" dataDxfId="54"/>
    <tableColumn id="8" xr3:uid="{00000000-0010-0000-0100-000008000000}" name="Supplier" dataDxfId="53"/>
    <tableColumn id="9" xr3:uid="{00000000-0010-0000-0100-000009000000}" name="Warranty_x000a_Expires" dataDxfId="52"/>
    <tableColumn id="10" xr3:uid="{00000000-0010-0000-0100-00000A000000}" name="Price" dataDxfId="51" dataCellStyle="Currency"/>
    <tableColumn id="11" xr3:uid="{00000000-0010-0000-0100-00000B000000}" name="Condition" dataDxfId="50"/>
    <tableColumn id="12" xr3:uid="{00000000-0010-0000-0100-00000C000000}" name="Unit Value" dataDxfId="49"/>
    <tableColumn id="13" xr3:uid="{00000000-0010-0000-0100-00000D000000}" name="Qty" dataDxfId="48"/>
    <tableColumn id="14" xr3:uid="{00000000-0010-0000-0100-00000E000000}" name="Value" dataDxfId="47">
      <calculatedColumnFormula>IF(OR(ISBLANK(L8),ISBLANK(M8)),"",L8*M8)</calculatedColumnFormula>
    </tableColumn>
    <tableColumn id="15" xr3:uid="{00000000-0010-0000-0100-00000F000000}" name="Upgrade Date" dataDxfId="46"/>
    <tableColumn id="16" xr3:uid="{00000000-0010-0000-0100-000010000000}" name="Model No." dataDxfId="45"/>
    <tableColumn id="17" xr3:uid="{00000000-0010-0000-0100-000011000000}" name="Serial No." dataDxfId="44"/>
    <tableColumn id="18" xr3:uid="{00000000-0010-0000-0100-000012000000}" name="Photo/Info Link" dataDxfId="43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7:H61" totalsRowShown="0" headerRowDxfId="42" tableBorderDxfId="41">
  <tableColumns count="8">
    <tableColumn id="1" xr3:uid="{00000000-0010-0000-0200-000001000000}" name="Name" dataDxfId="40"/>
    <tableColumn id="2" xr3:uid="{00000000-0010-0000-0200-000002000000}" name="Description" dataDxfId="39">
      <calculatedColumnFormula>IF(ISBLANK($A8),"",VLOOKUP($A8,HardwareTable,MATCH(B$7,Hardware!$A$7:$R$7,0),FALSE))</calculatedColumnFormula>
    </tableColumn>
    <tableColumn id="3" xr3:uid="{00000000-0010-0000-0200-000003000000}" name="ID Tag" dataDxfId="38">
      <calculatedColumnFormula>IF(ISBLANK($A8),"",VLOOKUP($A8,HardwareTable,MATCH(C$7,Hardware!$A$7:$R$7,0),FALSE))</calculatedColumnFormula>
    </tableColumn>
    <tableColumn id="4" xr3:uid="{00000000-0010-0000-0200-000004000000}" name="Dept/Area" dataDxfId="37">
      <calculatedColumnFormula>IF(ISBLANK($A8),"",VLOOKUP($A8,HardwareTable,MATCH(D$7,Hardware!$A$7:$R$7,0),FALSE))</calculatedColumnFormula>
    </tableColumn>
    <tableColumn id="5" xr3:uid="{00000000-0010-0000-0200-000005000000}" name="Room" dataDxfId="36">
      <calculatedColumnFormula>IF(ISBLANK($A8),"",VLOOKUP($A8,HardwareTable,MATCH(E$7,Hardware!$A$7:$R$7,0),FALSE))</calculatedColumnFormula>
    </tableColumn>
    <tableColumn id="6" xr3:uid="{00000000-0010-0000-0200-000006000000}" name="Date" dataDxfId="35"/>
    <tableColumn id="7" xr3:uid="{00000000-0010-0000-0200-000007000000}" name="Software" dataDxfId="34"/>
    <tableColumn id="8" xr3:uid="{00000000-0010-0000-0200-000008000000}" name="Expiration Date" dataDxfId="3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A5:L40" totalsRowShown="0" headerRowDxfId="32" dataDxfId="31" tableBorderDxfId="30">
  <tableColumns count="12">
    <tableColumn id="1" xr3:uid="{00000000-0010-0000-0300-000001000000}" name="Supplier Name" dataDxfId="29"/>
    <tableColumn id="2" xr3:uid="{00000000-0010-0000-0300-000002000000}" name="Product" dataDxfId="28"/>
    <tableColumn id="3" xr3:uid="{00000000-0010-0000-0300-000003000000}" name="Product Link_x000a_(website)" dataDxfId="27"/>
    <tableColumn id="4" xr3:uid="{00000000-0010-0000-0300-000004000000}" name="Description" dataDxfId="26"/>
    <tableColumn id="5" xr3:uid="{00000000-0010-0000-0300-000005000000}" name="Price" dataDxfId="25" dataCellStyle="Currency"/>
    <tableColumn id="6" xr3:uid="{00000000-0010-0000-0300-000006000000}" name="Lead Time_x000a_(days)" dataDxfId="24"/>
    <tableColumn id="7" xr3:uid="{00000000-0010-0000-0300-000007000000}" name="Contact Name" dataDxfId="23"/>
    <tableColumn id="8" xr3:uid="{00000000-0010-0000-0300-000008000000}" name="Email" dataDxfId="22"/>
    <tableColumn id="9" xr3:uid="{00000000-0010-0000-0300-000009000000}" name="Phone #" dataDxfId="21"/>
    <tableColumn id="10" xr3:uid="{00000000-0010-0000-0300-00000A000000}" name="Fax #" dataDxfId="20"/>
    <tableColumn id="11" xr3:uid="{00000000-0010-0000-0300-00000B000000}" name="Street Address" dataDxfId="19"/>
    <tableColumn id="12" xr3:uid="{00000000-0010-0000-0300-00000C000000}" name="City, State  ZIP" dataDxfId="1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cstore.com/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software-inventory-tracking.html" TargetMode="Externa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vertex42.com/ExcelTemplates/software-inventory-tracking.html" TargetMode="Externa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vertex42.com/ExcelTemplates/software-inventory-tracking.html" TargetMode="Externa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vertex42.com/ExcelTips/workbook.html" TargetMode="External"/><Relationship Id="rId1" Type="http://schemas.openxmlformats.org/officeDocument/2006/relationships/hyperlink" Target="https://www.vertex42.com/ExcelTemplates/software-inventory-tracking.html" TargetMode="External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software-inventory-tracking.html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61"/>
  <sheetViews>
    <sheetView showGridLines="0" tabSelected="1" zoomScale="85" zoomScaleNormal="85" workbookViewId="0">
      <pane ySplit="7" topLeftCell="A8" activePane="bottomLeft" state="frozen"/>
      <selection pane="bottomLeft" sqref="A1:N7"/>
    </sheetView>
  </sheetViews>
  <sheetFormatPr defaultColWidth="9" defaultRowHeight="15" x14ac:dyDescent="0.3"/>
  <cols>
    <col min="1" max="1" width="11.875" style="2" customWidth="1"/>
    <col min="2" max="2" width="18.125" style="2" customWidth="1"/>
    <col min="3" max="3" width="8.875" style="2" customWidth="1"/>
    <col min="4" max="4" width="11" style="2" customWidth="1"/>
    <col min="5" max="5" width="13.625" style="2" customWidth="1"/>
    <col min="6" max="6" width="6.625" style="2" customWidth="1"/>
    <col min="7" max="7" width="7.125" style="2" customWidth="1"/>
    <col min="8" max="8" width="10" style="2" customWidth="1"/>
    <col min="9" max="9" width="13.5" style="2" customWidth="1"/>
    <col min="10" max="11" width="8.375" style="2" customWidth="1"/>
    <col min="12" max="12" width="17.875" style="2" customWidth="1"/>
    <col min="13" max="13" width="23.375" style="2" customWidth="1"/>
    <col min="14" max="14" width="15" style="4" customWidth="1"/>
    <col min="15" max="15" width="10.375" style="4" customWidth="1"/>
    <col min="16" max="16" width="14.875" style="2" customWidth="1"/>
    <col min="17" max="33" width="9" style="2"/>
    <col min="34" max="34" width="0" style="2" hidden="1" customWidth="1"/>
    <col min="35" max="16384" width="9" style="2"/>
  </cols>
  <sheetData>
    <row r="1" spans="1:34" ht="30" x14ac:dyDescent="0.4">
      <c r="A1" s="150" t="s">
        <v>40</v>
      </c>
      <c r="B1" s="151"/>
      <c r="C1" s="151"/>
      <c r="D1" s="151"/>
      <c r="E1" s="151"/>
      <c r="F1" s="151"/>
      <c r="G1" s="151"/>
      <c r="H1" s="152"/>
      <c r="I1" s="152"/>
      <c r="J1" s="152"/>
      <c r="K1" s="152"/>
      <c r="L1" s="152"/>
      <c r="M1" s="151"/>
      <c r="N1" s="153"/>
      <c r="P1" s="3"/>
    </row>
    <row r="2" spans="1:34" ht="12.75" customHeight="1" x14ac:dyDescent="0.3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3"/>
      <c r="P2" s="104"/>
    </row>
    <row r="3" spans="1:34" x14ac:dyDescent="0.3">
      <c r="A3" s="154" t="s">
        <v>21</v>
      </c>
      <c r="B3" s="155" t="s">
        <v>22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3"/>
      <c r="P3" s="105"/>
    </row>
    <row r="4" spans="1:34" ht="16.5" x14ac:dyDescent="0.3">
      <c r="A4" s="154" t="s">
        <v>23</v>
      </c>
      <c r="B4" s="156">
        <f ca="1">TODAY()</f>
        <v>44477</v>
      </c>
      <c r="C4" s="151"/>
      <c r="D4" s="157" t="s">
        <v>87</v>
      </c>
      <c r="E4" s="151"/>
      <c r="F4" s="151"/>
      <c r="G4" s="151"/>
      <c r="H4" s="154" t="s">
        <v>24</v>
      </c>
      <c r="I4" s="158">
        <f>SUM(J8:J61)</f>
        <v>250</v>
      </c>
      <c r="J4" s="159"/>
      <c r="K4" s="151"/>
      <c r="L4" s="151"/>
      <c r="M4" s="151"/>
      <c r="N4" s="153"/>
    </row>
    <row r="5" spans="1:34" ht="12.75" customHeight="1" x14ac:dyDescent="0.3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3"/>
    </row>
    <row r="6" spans="1:34" ht="18" x14ac:dyDescent="0.35">
      <c r="A6" s="160" t="s">
        <v>10</v>
      </c>
      <c r="B6" s="161"/>
      <c r="C6" s="161"/>
      <c r="D6" s="151"/>
      <c r="E6" s="161"/>
      <c r="F6" s="160" t="s">
        <v>6</v>
      </c>
      <c r="G6" s="160"/>
      <c r="H6" s="162"/>
      <c r="I6" s="162"/>
      <c r="J6" s="162"/>
      <c r="K6" s="160" t="s">
        <v>41</v>
      </c>
      <c r="L6" s="160"/>
      <c r="M6" s="160"/>
      <c r="N6" s="153"/>
      <c r="P6" s="8"/>
    </row>
    <row r="7" spans="1:34" ht="24.75" customHeight="1" x14ac:dyDescent="0.3">
      <c r="A7" s="109" t="s">
        <v>0</v>
      </c>
      <c r="B7" s="109" t="s">
        <v>2</v>
      </c>
      <c r="C7" s="109" t="s">
        <v>47</v>
      </c>
      <c r="D7" s="109" t="s">
        <v>54</v>
      </c>
      <c r="E7" s="109" t="s">
        <v>9</v>
      </c>
      <c r="F7" s="109" t="s">
        <v>3</v>
      </c>
      <c r="G7" s="109" t="s">
        <v>45</v>
      </c>
      <c r="H7" s="109" t="s">
        <v>32</v>
      </c>
      <c r="I7" s="109" t="s">
        <v>53</v>
      </c>
      <c r="J7" s="109" t="s">
        <v>4</v>
      </c>
      <c r="K7" s="109" t="s">
        <v>56</v>
      </c>
      <c r="L7" s="109" t="s">
        <v>61</v>
      </c>
      <c r="M7" s="109" t="s">
        <v>46</v>
      </c>
      <c r="N7" s="110" t="s">
        <v>42</v>
      </c>
      <c r="O7" s="110" t="s">
        <v>43</v>
      </c>
      <c r="P7" s="110" t="s">
        <v>44</v>
      </c>
    </row>
    <row r="8" spans="1:34" s="13" customFormat="1" ht="13.5" x14ac:dyDescent="0.3">
      <c r="A8" s="111" t="s">
        <v>49</v>
      </c>
      <c r="B8" s="112" t="s">
        <v>50</v>
      </c>
      <c r="C8" s="112" t="s">
        <v>48</v>
      </c>
      <c r="D8" s="112" t="s">
        <v>55</v>
      </c>
      <c r="E8" s="113" t="s">
        <v>52</v>
      </c>
      <c r="F8" s="114">
        <v>40900</v>
      </c>
      <c r="G8" s="115" t="s">
        <v>51</v>
      </c>
      <c r="H8" s="112" t="s">
        <v>62</v>
      </c>
      <c r="I8" s="116" t="s">
        <v>85</v>
      </c>
      <c r="J8" s="117">
        <v>250</v>
      </c>
      <c r="K8" s="118" t="s">
        <v>58</v>
      </c>
      <c r="L8" s="119" t="s">
        <v>63</v>
      </c>
      <c r="M8" s="120" t="s">
        <v>64</v>
      </c>
      <c r="N8" s="121">
        <v>30</v>
      </c>
      <c r="O8" s="122">
        <f t="shared" ref="O8:O39" ca="1" si="0">IF(A8=""," - ",COUNTIF(InstalledSoftware,"="&amp;A8))</f>
        <v>1</v>
      </c>
      <c r="P8" s="123">
        <f ca="1">IF(OR(ISBLANK(N8),ISBLANK(O8))," - ",N8-O8)</f>
        <v>29</v>
      </c>
    </row>
    <row r="9" spans="1:34" s="13" customFormat="1" ht="13.5" x14ac:dyDescent="0.3">
      <c r="A9" s="124"/>
      <c r="B9" s="125"/>
      <c r="C9" s="125"/>
      <c r="D9" s="125"/>
      <c r="E9" s="126"/>
      <c r="F9" s="127"/>
      <c r="G9" s="128"/>
      <c r="H9" s="125"/>
      <c r="I9" s="129"/>
      <c r="J9" s="130"/>
      <c r="K9" s="131"/>
      <c r="L9" s="132"/>
      <c r="M9" s="133"/>
      <c r="N9" s="134"/>
      <c r="O9" s="135" t="str">
        <f t="shared" si="0"/>
        <v xml:space="preserve"> - </v>
      </c>
      <c r="P9" s="136" t="str">
        <f t="shared" ref="P9:P61" si="1">IF(OR(ISBLANK(N9),ISBLANK(O9))," - ",N9-O9)</f>
        <v xml:space="preserve"> - </v>
      </c>
      <c r="AH9" s="13" t="s">
        <v>57</v>
      </c>
    </row>
    <row r="10" spans="1:34" s="13" customFormat="1" ht="13.5" x14ac:dyDescent="0.3">
      <c r="A10" s="124"/>
      <c r="B10" s="125"/>
      <c r="C10" s="125"/>
      <c r="D10" s="125"/>
      <c r="E10" s="126"/>
      <c r="F10" s="127"/>
      <c r="G10" s="128"/>
      <c r="H10" s="125"/>
      <c r="I10" s="129"/>
      <c r="J10" s="130"/>
      <c r="K10" s="131"/>
      <c r="L10" s="132"/>
      <c r="M10" s="133"/>
      <c r="N10" s="134"/>
      <c r="O10" s="135" t="str">
        <f t="shared" si="0"/>
        <v xml:space="preserve"> - </v>
      </c>
      <c r="P10" s="136" t="str">
        <f t="shared" si="1"/>
        <v xml:space="preserve"> - </v>
      </c>
      <c r="AH10" s="13" t="s">
        <v>58</v>
      </c>
    </row>
    <row r="11" spans="1:34" s="13" customFormat="1" ht="13.5" x14ac:dyDescent="0.3">
      <c r="A11" s="124"/>
      <c r="B11" s="125"/>
      <c r="C11" s="125"/>
      <c r="D11" s="125"/>
      <c r="E11" s="126"/>
      <c r="F11" s="127"/>
      <c r="G11" s="128"/>
      <c r="H11" s="125"/>
      <c r="I11" s="129"/>
      <c r="J11" s="130"/>
      <c r="K11" s="131"/>
      <c r="L11" s="132"/>
      <c r="M11" s="133"/>
      <c r="N11" s="134"/>
      <c r="O11" s="135" t="str">
        <f t="shared" si="0"/>
        <v xml:space="preserve"> - </v>
      </c>
      <c r="P11" s="136" t="str">
        <f t="shared" si="1"/>
        <v xml:space="preserve"> - </v>
      </c>
      <c r="AH11" s="13" t="s">
        <v>59</v>
      </c>
    </row>
    <row r="12" spans="1:34" s="13" customFormat="1" ht="13.5" x14ac:dyDescent="0.3">
      <c r="A12" s="124"/>
      <c r="B12" s="125"/>
      <c r="C12" s="125"/>
      <c r="D12" s="125"/>
      <c r="E12" s="126"/>
      <c r="F12" s="127"/>
      <c r="G12" s="128"/>
      <c r="H12" s="125"/>
      <c r="I12" s="129"/>
      <c r="J12" s="130"/>
      <c r="K12" s="131"/>
      <c r="L12" s="132"/>
      <c r="M12" s="133"/>
      <c r="N12" s="134"/>
      <c r="O12" s="135" t="str">
        <f t="shared" si="0"/>
        <v xml:space="preserve"> - </v>
      </c>
      <c r="P12" s="136" t="str">
        <f t="shared" si="1"/>
        <v xml:space="preserve"> - </v>
      </c>
      <c r="AH12" s="13" t="s">
        <v>60</v>
      </c>
    </row>
    <row r="13" spans="1:34" s="13" customFormat="1" ht="13.5" x14ac:dyDescent="0.3">
      <c r="A13" s="124"/>
      <c r="B13" s="125"/>
      <c r="C13" s="125"/>
      <c r="D13" s="125"/>
      <c r="E13" s="126"/>
      <c r="F13" s="127"/>
      <c r="G13" s="128"/>
      <c r="H13" s="125"/>
      <c r="I13" s="129"/>
      <c r="J13" s="130"/>
      <c r="K13" s="131"/>
      <c r="L13" s="132"/>
      <c r="M13" s="133"/>
      <c r="N13" s="134"/>
      <c r="O13" s="135" t="str">
        <f t="shared" si="0"/>
        <v xml:space="preserve"> - </v>
      </c>
      <c r="P13" s="136" t="str">
        <f t="shared" si="1"/>
        <v xml:space="preserve"> - </v>
      </c>
    </row>
    <row r="14" spans="1:34" s="13" customFormat="1" ht="13.5" x14ac:dyDescent="0.3">
      <c r="A14" s="124"/>
      <c r="B14" s="125"/>
      <c r="C14" s="125"/>
      <c r="D14" s="125"/>
      <c r="E14" s="126"/>
      <c r="F14" s="127"/>
      <c r="G14" s="128"/>
      <c r="H14" s="125"/>
      <c r="I14" s="129"/>
      <c r="J14" s="130"/>
      <c r="K14" s="131"/>
      <c r="L14" s="132"/>
      <c r="M14" s="133"/>
      <c r="N14" s="134"/>
      <c r="O14" s="135" t="str">
        <f t="shared" si="0"/>
        <v xml:space="preserve"> - </v>
      </c>
      <c r="P14" s="136" t="str">
        <f t="shared" si="1"/>
        <v xml:space="preserve"> - </v>
      </c>
    </row>
    <row r="15" spans="1:34" s="13" customFormat="1" ht="13.5" x14ac:dyDescent="0.3">
      <c r="A15" s="124"/>
      <c r="B15" s="125"/>
      <c r="C15" s="125"/>
      <c r="D15" s="125"/>
      <c r="E15" s="126"/>
      <c r="F15" s="127"/>
      <c r="G15" s="128"/>
      <c r="H15" s="125"/>
      <c r="I15" s="129"/>
      <c r="J15" s="130"/>
      <c r="K15" s="131"/>
      <c r="L15" s="132"/>
      <c r="M15" s="133"/>
      <c r="N15" s="134"/>
      <c r="O15" s="135" t="str">
        <f t="shared" si="0"/>
        <v xml:space="preserve"> - </v>
      </c>
      <c r="P15" s="136" t="str">
        <f t="shared" si="1"/>
        <v xml:space="preserve"> - </v>
      </c>
    </row>
    <row r="16" spans="1:34" s="13" customFormat="1" ht="13.5" x14ac:dyDescent="0.3">
      <c r="A16" s="124"/>
      <c r="B16" s="125"/>
      <c r="C16" s="125"/>
      <c r="D16" s="125"/>
      <c r="E16" s="126"/>
      <c r="F16" s="127"/>
      <c r="G16" s="128"/>
      <c r="H16" s="125"/>
      <c r="I16" s="129"/>
      <c r="J16" s="130"/>
      <c r="K16" s="131"/>
      <c r="L16" s="132"/>
      <c r="M16" s="133"/>
      <c r="N16" s="134"/>
      <c r="O16" s="135" t="str">
        <f t="shared" si="0"/>
        <v xml:space="preserve"> - </v>
      </c>
      <c r="P16" s="136" t="str">
        <f t="shared" si="1"/>
        <v xml:space="preserve"> - </v>
      </c>
    </row>
    <row r="17" spans="1:16" s="13" customFormat="1" ht="13.5" x14ac:dyDescent="0.3">
      <c r="A17" s="124"/>
      <c r="B17" s="125"/>
      <c r="C17" s="125"/>
      <c r="D17" s="125"/>
      <c r="E17" s="126"/>
      <c r="F17" s="127"/>
      <c r="G17" s="128"/>
      <c r="H17" s="125"/>
      <c r="I17" s="129"/>
      <c r="J17" s="130"/>
      <c r="K17" s="131"/>
      <c r="L17" s="132"/>
      <c r="M17" s="133"/>
      <c r="N17" s="134"/>
      <c r="O17" s="135" t="str">
        <f t="shared" si="0"/>
        <v xml:space="preserve"> - </v>
      </c>
      <c r="P17" s="136" t="str">
        <f t="shared" si="1"/>
        <v xml:space="preserve"> - </v>
      </c>
    </row>
    <row r="18" spans="1:16" s="13" customFormat="1" ht="13.5" x14ac:dyDescent="0.3">
      <c r="A18" s="124"/>
      <c r="B18" s="125"/>
      <c r="C18" s="125"/>
      <c r="D18" s="125"/>
      <c r="E18" s="126"/>
      <c r="F18" s="127"/>
      <c r="G18" s="128"/>
      <c r="H18" s="125"/>
      <c r="I18" s="129"/>
      <c r="J18" s="130"/>
      <c r="K18" s="131"/>
      <c r="L18" s="132"/>
      <c r="M18" s="133"/>
      <c r="N18" s="134"/>
      <c r="O18" s="135" t="str">
        <f t="shared" si="0"/>
        <v xml:space="preserve"> - </v>
      </c>
      <c r="P18" s="136" t="str">
        <f t="shared" si="1"/>
        <v xml:space="preserve"> - </v>
      </c>
    </row>
    <row r="19" spans="1:16" s="13" customFormat="1" ht="13.5" x14ac:dyDescent="0.3">
      <c r="A19" s="124"/>
      <c r="B19" s="125"/>
      <c r="C19" s="125"/>
      <c r="D19" s="125"/>
      <c r="E19" s="126"/>
      <c r="F19" s="127"/>
      <c r="G19" s="128"/>
      <c r="H19" s="125"/>
      <c r="I19" s="129"/>
      <c r="J19" s="130"/>
      <c r="K19" s="131"/>
      <c r="L19" s="132"/>
      <c r="M19" s="133"/>
      <c r="N19" s="134"/>
      <c r="O19" s="135" t="str">
        <f t="shared" si="0"/>
        <v xml:space="preserve"> - </v>
      </c>
      <c r="P19" s="136" t="str">
        <f t="shared" si="1"/>
        <v xml:space="preserve"> - </v>
      </c>
    </row>
    <row r="20" spans="1:16" s="13" customFormat="1" ht="13.5" x14ac:dyDescent="0.3">
      <c r="A20" s="124"/>
      <c r="B20" s="125"/>
      <c r="C20" s="125"/>
      <c r="D20" s="125"/>
      <c r="E20" s="126"/>
      <c r="F20" s="127"/>
      <c r="G20" s="128"/>
      <c r="H20" s="125"/>
      <c r="I20" s="129"/>
      <c r="J20" s="130"/>
      <c r="K20" s="131"/>
      <c r="L20" s="132"/>
      <c r="M20" s="133"/>
      <c r="N20" s="134"/>
      <c r="O20" s="135" t="str">
        <f t="shared" si="0"/>
        <v xml:space="preserve"> - </v>
      </c>
      <c r="P20" s="136" t="str">
        <f t="shared" si="1"/>
        <v xml:space="preserve"> - </v>
      </c>
    </row>
    <row r="21" spans="1:16" s="13" customFormat="1" ht="13.5" x14ac:dyDescent="0.3">
      <c r="A21" s="124"/>
      <c r="B21" s="125"/>
      <c r="C21" s="125"/>
      <c r="D21" s="125"/>
      <c r="E21" s="126"/>
      <c r="F21" s="127"/>
      <c r="G21" s="128"/>
      <c r="H21" s="125"/>
      <c r="I21" s="129"/>
      <c r="J21" s="130"/>
      <c r="K21" s="131"/>
      <c r="L21" s="132"/>
      <c r="M21" s="133"/>
      <c r="N21" s="134"/>
      <c r="O21" s="135" t="str">
        <f t="shared" si="0"/>
        <v xml:space="preserve"> - </v>
      </c>
      <c r="P21" s="136" t="str">
        <f t="shared" si="1"/>
        <v xml:space="preserve"> - </v>
      </c>
    </row>
    <row r="22" spans="1:16" s="13" customFormat="1" ht="13.5" x14ac:dyDescent="0.3">
      <c r="A22" s="124"/>
      <c r="B22" s="125"/>
      <c r="C22" s="125"/>
      <c r="D22" s="125"/>
      <c r="E22" s="126"/>
      <c r="F22" s="127"/>
      <c r="G22" s="128"/>
      <c r="H22" s="125"/>
      <c r="I22" s="129"/>
      <c r="J22" s="130"/>
      <c r="K22" s="131"/>
      <c r="L22" s="132"/>
      <c r="M22" s="133"/>
      <c r="N22" s="134"/>
      <c r="O22" s="135" t="str">
        <f t="shared" si="0"/>
        <v xml:space="preserve"> - </v>
      </c>
      <c r="P22" s="136" t="str">
        <f t="shared" si="1"/>
        <v xml:space="preserve"> - </v>
      </c>
    </row>
    <row r="23" spans="1:16" s="13" customFormat="1" ht="13.5" x14ac:dyDescent="0.3">
      <c r="A23" s="124"/>
      <c r="B23" s="125"/>
      <c r="C23" s="125"/>
      <c r="D23" s="125"/>
      <c r="E23" s="126"/>
      <c r="F23" s="127"/>
      <c r="G23" s="128"/>
      <c r="H23" s="125"/>
      <c r="I23" s="129"/>
      <c r="J23" s="130"/>
      <c r="K23" s="131"/>
      <c r="L23" s="132"/>
      <c r="M23" s="133"/>
      <c r="N23" s="134"/>
      <c r="O23" s="135" t="str">
        <f t="shared" si="0"/>
        <v xml:space="preserve"> - </v>
      </c>
      <c r="P23" s="136" t="str">
        <f t="shared" si="1"/>
        <v xml:space="preserve"> - </v>
      </c>
    </row>
    <row r="24" spans="1:16" s="13" customFormat="1" ht="13.5" x14ac:dyDescent="0.3">
      <c r="A24" s="124"/>
      <c r="B24" s="125"/>
      <c r="C24" s="125"/>
      <c r="D24" s="125"/>
      <c r="E24" s="126"/>
      <c r="F24" s="127"/>
      <c r="G24" s="128"/>
      <c r="H24" s="125"/>
      <c r="I24" s="129"/>
      <c r="J24" s="130"/>
      <c r="K24" s="131"/>
      <c r="L24" s="132"/>
      <c r="M24" s="133"/>
      <c r="N24" s="134"/>
      <c r="O24" s="135" t="str">
        <f t="shared" si="0"/>
        <v xml:space="preserve"> - </v>
      </c>
      <c r="P24" s="136" t="str">
        <f t="shared" si="1"/>
        <v xml:space="preserve"> - </v>
      </c>
    </row>
    <row r="25" spans="1:16" s="13" customFormat="1" ht="13.5" x14ac:dyDescent="0.3">
      <c r="A25" s="124"/>
      <c r="B25" s="125"/>
      <c r="C25" s="125"/>
      <c r="D25" s="125"/>
      <c r="E25" s="126"/>
      <c r="F25" s="127"/>
      <c r="G25" s="128"/>
      <c r="H25" s="125"/>
      <c r="I25" s="129"/>
      <c r="J25" s="130"/>
      <c r="K25" s="131"/>
      <c r="L25" s="132"/>
      <c r="M25" s="133"/>
      <c r="N25" s="134"/>
      <c r="O25" s="135" t="str">
        <f t="shared" si="0"/>
        <v xml:space="preserve"> - </v>
      </c>
      <c r="P25" s="136" t="str">
        <f t="shared" si="1"/>
        <v xml:space="preserve"> - </v>
      </c>
    </row>
    <row r="26" spans="1:16" s="13" customFormat="1" ht="13.5" x14ac:dyDescent="0.3">
      <c r="A26" s="124"/>
      <c r="B26" s="125"/>
      <c r="C26" s="125"/>
      <c r="D26" s="125"/>
      <c r="E26" s="126"/>
      <c r="F26" s="127"/>
      <c r="G26" s="128"/>
      <c r="H26" s="125"/>
      <c r="I26" s="129"/>
      <c r="J26" s="130"/>
      <c r="K26" s="131"/>
      <c r="L26" s="132"/>
      <c r="M26" s="133"/>
      <c r="N26" s="134"/>
      <c r="O26" s="135" t="str">
        <f t="shared" si="0"/>
        <v xml:space="preserve"> - </v>
      </c>
      <c r="P26" s="136" t="str">
        <f t="shared" si="1"/>
        <v xml:space="preserve"> - </v>
      </c>
    </row>
    <row r="27" spans="1:16" s="13" customFormat="1" ht="13.5" x14ac:dyDescent="0.3">
      <c r="A27" s="124"/>
      <c r="B27" s="125"/>
      <c r="C27" s="125"/>
      <c r="D27" s="125"/>
      <c r="E27" s="126"/>
      <c r="F27" s="127"/>
      <c r="G27" s="128"/>
      <c r="H27" s="125"/>
      <c r="I27" s="129"/>
      <c r="J27" s="130"/>
      <c r="K27" s="131"/>
      <c r="L27" s="132"/>
      <c r="M27" s="133"/>
      <c r="N27" s="134"/>
      <c r="O27" s="135" t="str">
        <f t="shared" si="0"/>
        <v xml:space="preserve"> - </v>
      </c>
      <c r="P27" s="136" t="str">
        <f t="shared" si="1"/>
        <v xml:space="preserve"> - </v>
      </c>
    </row>
    <row r="28" spans="1:16" s="13" customFormat="1" ht="13.5" x14ac:dyDescent="0.3">
      <c r="A28" s="124"/>
      <c r="B28" s="125"/>
      <c r="C28" s="125"/>
      <c r="D28" s="125"/>
      <c r="E28" s="126"/>
      <c r="F28" s="127"/>
      <c r="G28" s="128"/>
      <c r="H28" s="125"/>
      <c r="I28" s="129"/>
      <c r="J28" s="130"/>
      <c r="K28" s="131"/>
      <c r="L28" s="132"/>
      <c r="M28" s="133"/>
      <c r="N28" s="134"/>
      <c r="O28" s="135" t="str">
        <f t="shared" si="0"/>
        <v xml:space="preserve"> - </v>
      </c>
      <c r="P28" s="136" t="str">
        <f t="shared" si="1"/>
        <v xml:space="preserve"> - </v>
      </c>
    </row>
    <row r="29" spans="1:16" s="13" customFormat="1" ht="13.5" x14ac:dyDescent="0.3">
      <c r="A29" s="124"/>
      <c r="B29" s="125"/>
      <c r="C29" s="125"/>
      <c r="D29" s="125"/>
      <c r="E29" s="126"/>
      <c r="F29" s="127"/>
      <c r="G29" s="128"/>
      <c r="H29" s="125"/>
      <c r="I29" s="129"/>
      <c r="J29" s="130"/>
      <c r="K29" s="131"/>
      <c r="L29" s="132"/>
      <c r="M29" s="133"/>
      <c r="N29" s="134"/>
      <c r="O29" s="135" t="str">
        <f t="shared" si="0"/>
        <v xml:space="preserve"> - </v>
      </c>
      <c r="P29" s="136" t="str">
        <f t="shared" si="1"/>
        <v xml:space="preserve"> - </v>
      </c>
    </row>
    <row r="30" spans="1:16" s="13" customFormat="1" ht="13.5" x14ac:dyDescent="0.3">
      <c r="A30" s="124"/>
      <c r="B30" s="125"/>
      <c r="C30" s="125"/>
      <c r="D30" s="125"/>
      <c r="E30" s="126"/>
      <c r="F30" s="127"/>
      <c r="G30" s="128"/>
      <c r="H30" s="125"/>
      <c r="I30" s="129"/>
      <c r="J30" s="130"/>
      <c r="K30" s="131"/>
      <c r="L30" s="132"/>
      <c r="M30" s="133"/>
      <c r="N30" s="134"/>
      <c r="O30" s="135" t="str">
        <f t="shared" si="0"/>
        <v xml:space="preserve"> - </v>
      </c>
      <c r="P30" s="136" t="str">
        <f t="shared" si="1"/>
        <v xml:space="preserve"> - </v>
      </c>
    </row>
    <row r="31" spans="1:16" s="13" customFormat="1" ht="13.5" x14ac:dyDescent="0.3">
      <c r="A31" s="124"/>
      <c r="B31" s="125"/>
      <c r="C31" s="125"/>
      <c r="D31" s="125"/>
      <c r="E31" s="126"/>
      <c r="F31" s="127"/>
      <c r="G31" s="128"/>
      <c r="H31" s="125"/>
      <c r="I31" s="129"/>
      <c r="J31" s="130"/>
      <c r="K31" s="131"/>
      <c r="L31" s="132"/>
      <c r="M31" s="133"/>
      <c r="N31" s="134"/>
      <c r="O31" s="135" t="str">
        <f t="shared" si="0"/>
        <v xml:space="preserve"> - </v>
      </c>
      <c r="P31" s="136" t="str">
        <f t="shared" si="1"/>
        <v xml:space="preserve"> - </v>
      </c>
    </row>
    <row r="32" spans="1:16" s="13" customFormat="1" ht="13.5" x14ac:dyDescent="0.3">
      <c r="A32" s="124"/>
      <c r="B32" s="125"/>
      <c r="C32" s="125"/>
      <c r="D32" s="125"/>
      <c r="E32" s="126"/>
      <c r="F32" s="127"/>
      <c r="G32" s="128"/>
      <c r="H32" s="125"/>
      <c r="I32" s="129"/>
      <c r="J32" s="130"/>
      <c r="K32" s="131"/>
      <c r="L32" s="132"/>
      <c r="M32" s="133"/>
      <c r="N32" s="134"/>
      <c r="O32" s="135" t="str">
        <f t="shared" si="0"/>
        <v xml:space="preserve"> - </v>
      </c>
      <c r="P32" s="136" t="str">
        <f t="shared" si="1"/>
        <v xml:space="preserve"> - </v>
      </c>
    </row>
    <row r="33" spans="1:16" s="13" customFormat="1" ht="13.5" x14ac:dyDescent="0.3">
      <c r="A33" s="124"/>
      <c r="B33" s="125"/>
      <c r="C33" s="125"/>
      <c r="D33" s="125"/>
      <c r="E33" s="126"/>
      <c r="F33" s="127"/>
      <c r="G33" s="128"/>
      <c r="H33" s="125"/>
      <c r="I33" s="129"/>
      <c r="J33" s="130"/>
      <c r="K33" s="131"/>
      <c r="L33" s="132"/>
      <c r="M33" s="133"/>
      <c r="N33" s="134"/>
      <c r="O33" s="135" t="str">
        <f t="shared" si="0"/>
        <v xml:space="preserve"> - </v>
      </c>
      <c r="P33" s="136" t="str">
        <f t="shared" si="1"/>
        <v xml:space="preserve"> - </v>
      </c>
    </row>
    <row r="34" spans="1:16" s="13" customFormat="1" ht="13.5" x14ac:dyDescent="0.3">
      <c r="A34" s="124"/>
      <c r="B34" s="125"/>
      <c r="C34" s="125"/>
      <c r="D34" s="125"/>
      <c r="E34" s="126"/>
      <c r="F34" s="127"/>
      <c r="G34" s="128"/>
      <c r="H34" s="125"/>
      <c r="I34" s="129"/>
      <c r="J34" s="130"/>
      <c r="K34" s="131"/>
      <c r="L34" s="132"/>
      <c r="M34" s="133"/>
      <c r="N34" s="134"/>
      <c r="O34" s="135" t="str">
        <f t="shared" si="0"/>
        <v xml:space="preserve"> - </v>
      </c>
      <c r="P34" s="136" t="str">
        <f t="shared" si="1"/>
        <v xml:space="preserve"> - </v>
      </c>
    </row>
    <row r="35" spans="1:16" s="13" customFormat="1" ht="13.5" x14ac:dyDescent="0.3">
      <c r="A35" s="124"/>
      <c r="B35" s="125"/>
      <c r="C35" s="125"/>
      <c r="D35" s="125"/>
      <c r="E35" s="126"/>
      <c r="F35" s="127"/>
      <c r="G35" s="128"/>
      <c r="H35" s="125"/>
      <c r="I35" s="129"/>
      <c r="J35" s="130"/>
      <c r="K35" s="131"/>
      <c r="L35" s="132"/>
      <c r="M35" s="133"/>
      <c r="N35" s="134"/>
      <c r="O35" s="135" t="str">
        <f t="shared" si="0"/>
        <v xml:space="preserve"> - </v>
      </c>
      <c r="P35" s="136" t="str">
        <f t="shared" si="1"/>
        <v xml:space="preserve"> - </v>
      </c>
    </row>
    <row r="36" spans="1:16" s="13" customFormat="1" ht="13.5" x14ac:dyDescent="0.3">
      <c r="A36" s="124"/>
      <c r="B36" s="125"/>
      <c r="C36" s="125"/>
      <c r="D36" s="125"/>
      <c r="E36" s="126"/>
      <c r="F36" s="127"/>
      <c r="G36" s="128"/>
      <c r="H36" s="125"/>
      <c r="I36" s="129"/>
      <c r="J36" s="130"/>
      <c r="K36" s="131"/>
      <c r="L36" s="132"/>
      <c r="M36" s="133"/>
      <c r="N36" s="134"/>
      <c r="O36" s="135" t="str">
        <f t="shared" si="0"/>
        <v xml:space="preserve"> - </v>
      </c>
      <c r="P36" s="136" t="str">
        <f t="shared" si="1"/>
        <v xml:space="preserve"> - </v>
      </c>
    </row>
    <row r="37" spans="1:16" s="13" customFormat="1" ht="13.5" x14ac:dyDescent="0.3">
      <c r="A37" s="124"/>
      <c r="B37" s="125"/>
      <c r="C37" s="125"/>
      <c r="D37" s="125"/>
      <c r="E37" s="126"/>
      <c r="F37" s="127"/>
      <c r="G37" s="128"/>
      <c r="H37" s="125"/>
      <c r="I37" s="129"/>
      <c r="J37" s="130"/>
      <c r="K37" s="131"/>
      <c r="L37" s="132"/>
      <c r="M37" s="133"/>
      <c r="N37" s="134"/>
      <c r="O37" s="135" t="str">
        <f t="shared" si="0"/>
        <v xml:space="preserve"> - </v>
      </c>
      <c r="P37" s="136" t="str">
        <f t="shared" si="1"/>
        <v xml:space="preserve"> - </v>
      </c>
    </row>
    <row r="38" spans="1:16" s="13" customFormat="1" ht="13.5" x14ac:dyDescent="0.3">
      <c r="A38" s="124"/>
      <c r="B38" s="125"/>
      <c r="C38" s="125"/>
      <c r="D38" s="125"/>
      <c r="E38" s="126"/>
      <c r="F38" s="127"/>
      <c r="G38" s="128"/>
      <c r="H38" s="125"/>
      <c r="I38" s="129"/>
      <c r="J38" s="130"/>
      <c r="K38" s="131"/>
      <c r="L38" s="132"/>
      <c r="M38" s="133"/>
      <c r="N38" s="134"/>
      <c r="O38" s="135" t="str">
        <f t="shared" si="0"/>
        <v xml:space="preserve"> - </v>
      </c>
      <c r="P38" s="136" t="str">
        <f t="shared" si="1"/>
        <v xml:space="preserve"> - </v>
      </c>
    </row>
    <row r="39" spans="1:16" s="13" customFormat="1" ht="13.5" x14ac:dyDescent="0.3">
      <c r="A39" s="124"/>
      <c r="B39" s="125"/>
      <c r="C39" s="125"/>
      <c r="D39" s="125"/>
      <c r="E39" s="126"/>
      <c r="F39" s="127"/>
      <c r="G39" s="128"/>
      <c r="H39" s="125"/>
      <c r="I39" s="129"/>
      <c r="J39" s="130"/>
      <c r="K39" s="131"/>
      <c r="L39" s="132"/>
      <c r="M39" s="133"/>
      <c r="N39" s="134"/>
      <c r="O39" s="135" t="str">
        <f t="shared" si="0"/>
        <v xml:space="preserve"> - </v>
      </c>
      <c r="P39" s="136" t="str">
        <f t="shared" si="1"/>
        <v xml:space="preserve"> - </v>
      </c>
    </row>
    <row r="40" spans="1:16" s="13" customFormat="1" ht="13.5" x14ac:dyDescent="0.3">
      <c r="A40" s="124"/>
      <c r="B40" s="125"/>
      <c r="C40" s="125"/>
      <c r="D40" s="125"/>
      <c r="E40" s="126"/>
      <c r="F40" s="127"/>
      <c r="G40" s="128"/>
      <c r="H40" s="125"/>
      <c r="I40" s="129"/>
      <c r="J40" s="130"/>
      <c r="K40" s="131"/>
      <c r="L40" s="132"/>
      <c r="M40" s="133"/>
      <c r="N40" s="134"/>
      <c r="O40" s="135" t="str">
        <f t="shared" ref="O40:O61" si="2">IF(A40=""," - ",COUNTIF(InstalledSoftware,"="&amp;A40))</f>
        <v xml:space="preserve"> - </v>
      </c>
      <c r="P40" s="136" t="str">
        <f t="shared" si="1"/>
        <v xml:space="preserve"> - </v>
      </c>
    </row>
    <row r="41" spans="1:16" s="13" customFormat="1" ht="13.5" x14ac:dyDescent="0.3">
      <c r="A41" s="124"/>
      <c r="B41" s="125"/>
      <c r="C41" s="125"/>
      <c r="D41" s="125"/>
      <c r="E41" s="126"/>
      <c r="F41" s="127"/>
      <c r="G41" s="128"/>
      <c r="H41" s="125"/>
      <c r="I41" s="129"/>
      <c r="J41" s="130"/>
      <c r="K41" s="131"/>
      <c r="L41" s="132"/>
      <c r="M41" s="133"/>
      <c r="N41" s="134"/>
      <c r="O41" s="135" t="str">
        <f t="shared" si="2"/>
        <v xml:space="preserve"> - </v>
      </c>
      <c r="P41" s="136" t="str">
        <f t="shared" si="1"/>
        <v xml:space="preserve"> - </v>
      </c>
    </row>
    <row r="42" spans="1:16" s="13" customFormat="1" ht="13.5" x14ac:dyDescent="0.3">
      <c r="A42" s="124"/>
      <c r="B42" s="125"/>
      <c r="C42" s="125"/>
      <c r="D42" s="125"/>
      <c r="E42" s="126"/>
      <c r="F42" s="127"/>
      <c r="G42" s="128"/>
      <c r="H42" s="125"/>
      <c r="I42" s="129"/>
      <c r="J42" s="130"/>
      <c r="K42" s="131"/>
      <c r="L42" s="132"/>
      <c r="M42" s="133"/>
      <c r="N42" s="134"/>
      <c r="O42" s="135" t="str">
        <f t="shared" si="2"/>
        <v xml:space="preserve"> - </v>
      </c>
      <c r="P42" s="136" t="str">
        <f t="shared" si="1"/>
        <v xml:space="preserve"> - </v>
      </c>
    </row>
    <row r="43" spans="1:16" s="13" customFormat="1" ht="13.5" x14ac:dyDescent="0.3">
      <c r="A43" s="124"/>
      <c r="B43" s="125"/>
      <c r="C43" s="125"/>
      <c r="D43" s="125"/>
      <c r="E43" s="126"/>
      <c r="F43" s="127"/>
      <c r="G43" s="128"/>
      <c r="H43" s="125"/>
      <c r="I43" s="129"/>
      <c r="J43" s="130"/>
      <c r="K43" s="131"/>
      <c r="L43" s="132"/>
      <c r="M43" s="133"/>
      <c r="N43" s="134"/>
      <c r="O43" s="135" t="str">
        <f t="shared" si="2"/>
        <v xml:space="preserve"> - </v>
      </c>
      <c r="P43" s="136" t="str">
        <f t="shared" si="1"/>
        <v xml:space="preserve"> - </v>
      </c>
    </row>
    <row r="44" spans="1:16" s="13" customFormat="1" ht="13.5" x14ac:dyDescent="0.3">
      <c r="A44" s="124"/>
      <c r="B44" s="125"/>
      <c r="C44" s="125"/>
      <c r="D44" s="125"/>
      <c r="E44" s="126"/>
      <c r="F44" s="127"/>
      <c r="G44" s="128"/>
      <c r="H44" s="125"/>
      <c r="I44" s="129"/>
      <c r="J44" s="130"/>
      <c r="K44" s="131"/>
      <c r="L44" s="132"/>
      <c r="M44" s="133"/>
      <c r="N44" s="134"/>
      <c r="O44" s="135" t="str">
        <f t="shared" si="2"/>
        <v xml:space="preserve"> - </v>
      </c>
      <c r="P44" s="136" t="str">
        <f t="shared" si="1"/>
        <v xml:space="preserve"> - </v>
      </c>
    </row>
    <row r="45" spans="1:16" s="13" customFormat="1" ht="13.5" x14ac:dyDescent="0.3">
      <c r="A45" s="124"/>
      <c r="B45" s="125"/>
      <c r="C45" s="125"/>
      <c r="D45" s="125"/>
      <c r="E45" s="126"/>
      <c r="F45" s="127"/>
      <c r="G45" s="128"/>
      <c r="H45" s="125"/>
      <c r="I45" s="129"/>
      <c r="J45" s="130"/>
      <c r="K45" s="131"/>
      <c r="L45" s="132"/>
      <c r="M45" s="133"/>
      <c r="N45" s="134"/>
      <c r="O45" s="135" t="str">
        <f t="shared" si="2"/>
        <v xml:space="preserve"> - </v>
      </c>
      <c r="P45" s="136" t="str">
        <f t="shared" si="1"/>
        <v xml:space="preserve"> - </v>
      </c>
    </row>
    <row r="46" spans="1:16" s="13" customFormat="1" ht="13.5" x14ac:dyDescent="0.3">
      <c r="A46" s="124"/>
      <c r="B46" s="125"/>
      <c r="C46" s="125"/>
      <c r="D46" s="125"/>
      <c r="E46" s="126"/>
      <c r="F46" s="127"/>
      <c r="G46" s="128"/>
      <c r="H46" s="125"/>
      <c r="I46" s="129"/>
      <c r="J46" s="130"/>
      <c r="K46" s="131"/>
      <c r="L46" s="132"/>
      <c r="M46" s="133"/>
      <c r="N46" s="134"/>
      <c r="O46" s="135" t="str">
        <f t="shared" si="2"/>
        <v xml:space="preserve"> - </v>
      </c>
      <c r="P46" s="136" t="str">
        <f t="shared" si="1"/>
        <v xml:space="preserve"> - </v>
      </c>
    </row>
    <row r="47" spans="1:16" s="13" customFormat="1" ht="13.5" x14ac:dyDescent="0.3">
      <c r="A47" s="124"/>
      <c r="B47" s="125"/>
      <c r="C47" s="125"/>
      <c r="D47" s="125"/>
      <c r="E47" s="126"/>
      <c r="F47" s="127"/>
      <c r="G47" s="128"/>
      <c r="H47" s="125"/>
      <c r="I47" s="129"/>
      <c r="J47" s="130"/>
      <c r="K47" s="131"/>
      <c r="L47" s="132"/>
      <c r="M47" s="133"/>
      <c r="N47" s="134"/>
      <c r="O47" s="135" t="str">
        <f t="shared" si="2"/>
        <v xml:space="preserve"> - </v>
      </c>
      <c r="P47" s="136" t="str">
        <f t="shared" si="1"/>
        <v xml:space="preserve"> - </v>
      </c>
    </row>
    <row r="48" spans="1:16" s="13" customFormat="1" ht="13.5" x14ac:dyDescent="0.3">
      <c r="A48" s="124"/>
      <c r="B48" s="125"/>
      <c r="C48" s="125"/>
      <c r="D48" s="125"/>
      <c r="E48" s="126"/>
      <c r="F48" s="127"/>
      <c r="G48" s="128"/>
      <c r="H48" s="125"/>
      <c r="I48" s="129"/>
      <c r="J48" s="130"/>
      <c r="K48" s="131"/>
      <c r="L48" s="132"/>
      <c r="M48" s="133"/>
      <c r="N48" s="134"/>
      <c r="O48" s="135" t="str">
        <f t="shared" si="2"/>
        <v xml:space="preserve"> - </v>
      </c>
      <c r="P48" s="136" t="str">
        <f t="shared" si="1"/>
        <v xml:space="preserve"> - </v>
      </c>
    </row>
    <row r="49" spans="1:16" s="13" customFormat="1" ht="13.5" x14ac:dyDescent="0.3">
      <c r="A49" s="124"/>
      <c r="B49" s="125"/>
      <c r="C49" s="125"/>
      <c r="D49" s="125"/>
      <c r="E49" s="126"/>
      <c r="F49" s="127"/>
      <c r="G49" s="128"/>
      <c r="H49" s="125"/>
      <c r="I49" s="129"/>
      <c r="J49" s="130"/>
      <c r="K49" s="131"/>
      <c r="L49" s="132"/>
      <c r="M49" s="133"/>
      <c r="N49" s="134"/>
      <c r="O49" s="135" t="str">
        <f t="shared" si="2"/>
        <v xml:space="preserve"> - </v>
      </c>
      <c r="P49" s="136" t="str">
        <f t="shared" si="1"/>
        <v xml:space="preserve"> - </v>
      </c>
    </row>
    <row r="50" spans="1:16" s="13" customFormat="1" ht="13.5" x14ac:dyDescent="0.3">
      <c r="A50" s="124"/>
      <c r="B50" s="125"/>
      <c r="C50" s="125"/>
      <c r="D50" s="125"/>
      <c r="E50" s="126"/>
      <c r="F50" s="127"/>
      <c r="G50" s="128"/>
      <c r="H50" s="125"/>
      <c r="I50" s="129"/>
      <c r="J50" s="130"/>
      <c r="K50" s="131"/>
      <c r="L50" s="132"/>
      <c r="M50" s="133"/>
      <c r="N50" s="134"/>
      <c r="O50" s="135" t="str">
        <f t="shared" si="2"/>
        <v xml:space="preserve"> - </v>
      </c>
      <c r="P50" s="136" t="str">
        <f t="shared" si="1"/>
        <v xml:space="preserve"> - </v>
      </c>
    </row>
    <row r="51" spans="1:16" s="13" customFormat="1" ht="13.5" x14ac:dyDescent="0.3">
      <c r="A51" s="124"/>
      <c r="B51" s="125"/>
      <c r="C51" s="125"/>
      <c r="D51" s="125"/>
      <c r="E51" s="126"/>
      <c r="F51" s="127"/>
      <c r="G51" s="128"/>
      <c r="H51" s="125"/>
      <c r="I51" s="129"/>
      <c r="J51" s="130"/>
      <c r="K51" s="131"/>
      <c r="L51" s="132"/>
      <c r="M51" s="133"/>
      <c r="N51" s="134"/>
      <c r="O51" s="135" t="str">
        <f t="shared" si="2"/>
        <v xml:space="preserve"> - </v>
      </c>
      <c r="P51" s="136" t="str">
        <f t="shared" si="1"/>
        <v xml:space="preserve"> - </v>
      </c>
    </row>
    <row r="52" spans="1:16" s="13" customFormat="1" ht="13.5" x14ac:dyDescent="0.3">
      <c r="A52" s="124"/>
      <c r="B52" s="125"/>
      <c r="C52" s="125"/>
      <c r="D52" s="125"/>
      <c r="E52" s="126"/>
      <c r="F52" s="127"/>
      <c r="G52" s="128"/>
      <c r="H52" s="125"/>
      <c r="I52" s="129"/>
      <c r="J52" s="130"/>
      <c r="K52" s="131"/>
      <c r="L52" s="132"/>
      <c r="M52" s="133"/>
      <c r="N52" s="134"/>
      <c r="O52" s="135" t="str">
        <f t="shared" si="2"/>
        <v xml:space="preserve"> - </v>
      </c>
      <c r="P52" s="136" t="str">
        <f t="shared" si="1"/>
        <v xml:space="preserve"> - </v>
      </c>
    </row>
    <row r="53" spans="1:16" s="13" customFormat="1" ht="13.5" x14ac:dyDescent="0.3">
      <c r="A53" s="124"/>
      <c r="B53" s="125"/>
      <c r="C53" s="125"/>
      <c r="D53" s="125"/>
      <c r="E53" s="126"/>
      <c r="F53" s="127"/>
      <c r="G53" s="128"/>
      <c r="H53" s="125"/>
      <c r="I53" s="129"/>
      <c r="J53" s="130"/>
      <c r="K53" s="131"/>
      <c r="L53" s="132"/>
      <c r="M53" s="133"/>
      <c r="N53" s="134"/>
      <c r="O53" s="135" t="str">
        <f t="shared" si="2"/>
        <v xml:space="preserve"> - </v>
      </c>
      <c r="P53" s="136" t="str">
        <f t="shared" si="1"/>
        <v xml:space="preserve"> - </v>
      </c>
    </row>
    <row r="54" spans="1:16" s="13" customFormat="1" ht="13.5" x14ac:dyDescent="0.3">
      <c r="A54" s="124"/>
      <c r="B54" s="125"/>
      <c r="C54" s="125"/>
      <c r="D54" s="125"/>
      <c r="E54" s="126"/>
      <c r="F54" s="127"/>
      <c r="G54" s="128"/>
      <c r="H54" s="125"/>
      <c r="I54" s="129"/>
      <c r="J54" s="130"/>
      <c r="K54" s="131"/>
      <c r="L54" s="132"/>
      <c r="M54" s="133"/>
      <c r="N54" s="134"/>
      <c r="O54" s="135" t="str">
        <f t="shared" si="2"/>
        <v xml:space="preserve"> - </v>
      </c>
      <c r="P54" s="136" t="str">
        <f t="shared" si="1"/>
        <v xml:space="preserve"> - </v>
      </c>
    </row>
    <row r="55" spans="1:16" s="13" customFormat="1" ht="13.5" x14ac:dyDescent="0.3">
      <c r="A55" s="124"/>
      <c r="B55" s="125"/>
      <c r="C55" s="125"/>
      <c r="D55" s="125"/>
      <c r="E55" s="126"/>
      <c r="F55" s="127"/>
      <c r="G55" s="128"/>
      <c r="H55" s="125"/>
      <c r="I55" s="129"/>
      <c r="J55" s="130"/>
      <c r="K55" s="131"/>
      <c r="L55" s="132"/>
      <c r="M55" s="133"/>
      <c r="N55" s="134"/>
      <c r="O55" s="135" t="str">
        <f t="shared" si="2"/>
        <v xml:space="preserve"> - </v>
      </c>
      <c r="P55" s="136" t="str">
        <f t="shared" si="1"/>
        <v xml:space="preserve"> - </v>
      </c>
    </row>
    <row r="56" spans="1:16" s="13" customFormat="1" ht="13.5" x14ac:dyDescent="0.3">
      <c r="A56" s="124"/>
      <c r="B56" s="125"/>
      <c r="C56" s="125"/>
      <c r="D56" s="125"/>
      <c r="E56" s="126"/>
      <c r="F56" s="127"/>
      <c r="G56" s="128"/>
      <c r="H56" s="125"/>
      <c r="I56" s="129"/>
      <c r="J56" s="130"/>
      <c r="K56" s="131"/>
      <c r="L56" s="132"/>
      <c r="M56" s="133"/>
      <c r="N56" s="134"/>
      <c r="O56" s="135" t="str">
        <f t="shared" si="2"/>
        <v xml:space="preserve"> - </v>
      </c>
      <c r="P56" s="136" t="str">
        <f t="shared" si="1"/>
        <v xml:space="preserve"> - </v>
      </c>
    </row>
    <row r="57" spans="1:16" s="13" customFormat="1" ht="13.5" x14ac:dyDescent="0.3">
      <c r="A57" s="124"/>
      <c r="B57" s="125"/>
      <c r="C57" s="125"/>
      <c r="D57" s="125"/>
      <c r="E57" s="126"/>
      <c r="F57" s="127"/>
      <c r="G57" s="128"/>
      <c r="H57" s="125"/>
      <c r="I57" s="129"/>
      <c r="J57" s="130"/>
      <c r="K57" s="131"/>
      <c r="L57" s="132"/>
      <c r="M57" s="133"/>
      <c r="N57" s="134"/>
      <c r="O57" s="135" t="str">
        <f t="shared" si="2"/>
        <v xml:space="preserve"> - </v>
      </c>
      <c r="P57" s="136" t="str">
        <f t="shared" si="1"/>
        <v xml:space="preserve"> - </v>
      </c>
    </row>
    <row r="58" spans="1:16" s="13" customFormat="1" ht="13.5" x14ac:dyDescent="0.3">
      <c r="A58" s="124"/>
      <c r="B58" s="125"/>
      <c r="C58" s="125"/>
      <c r="D58" s="125"/>
      <c r="E58" s="126"/>
      <c r="F58" s="127"/>
      <c r="G58" s="128"/>
      <c r="H58" s="125"/>
      <c r="I58" s="129"/>
      <c r="J58" s="130"/>
      <c r="K58" s="131"/>
      <c r="L58" s="132"/>
      <c r="M58" s="133"/>
      <c r="N58" s="134"/>
      <c r="O58" s="135" t="str">
        <f t="shared" si="2"/>
        <v xml:space="preserve"> - </v>
      </c>
      <c r="P58" s="136" t="str">
        <f t="shared" si="1"/>
        <v xml:space="preserve"> - </v>
      </c>
    </row>
    <row r="59" spans="1:16" s="13" customFormat="1" ht="13.5" x14ac:dyDescent="0.3">
      <c r="A59" s="124"/>
      <c r="B59" s="125"/>
      <c r="C59" s="125"/>
      <c r="D59" s="125"/>
      <c r="E59" s="126"/>
      <c r="F59" s="127"/>
      <c r="G59" s="128"/>
      <c r="H59" s="125"/>
      <c r="I59" s="129"/>
      <c r="J59" s="130"/>
      <c r="K59" s="131"/>
      <c r="L59" s="132"/>
      <c r="M59" s="133"/>
      <c r="N59" s="134"/>
      <c r="O59" s="135" t="str">
        <f t="shared" si="2"/>
        <v xml:space="preserve"> - </v>
      </c>
      <c r="P59" s="136" t="str">
        <f t="shared" si="1"/>
        <v xml:space="preserve"> - </v>
      </c>
    </row>
    <row r="60" spans="1:16" s="13" customFormat="1" ht="13.5" x14ac:dyDescent="0.3">
      <c r="A60" s="124"/>
      <c r="B60" s="125"/>
      <c r="C60" s="125"/>
      <c r="D60" s="125"/>
      <c r="E60" s="126"/>
      <c r="F60" s="127"/>
      <c r="G60" s="128"/>
      <c r="H60" s="125"/>
      <c r="I60" s="129"/>
      <c r="J60" s="130"/>
      <c r="K60" s="131"/>
      <c r="L60" s="132"/>
      <c r="M60" s="133"/>
      <c r="N60" s="134"/>
      <c r="O60" s="135" t="str">
        <f t="shared" si="2"/>
        <v xml:space="preserve"> - </v>
      </c>
      <c r="P60" s="136" t="str">
        <f t="shared" si="1"/>
        <v xml:space="preserve"> - </v>
      </c>
    </row>
    <row r="61" spans="1:16" s="13" customFormat="1" ht="13.5" x14ac:dyDescent="0.3">
      <c r="A61" s="137"/>
      <c r="B61" s="138"/>
      <c r="C61" s="138"/>
      <c r="D61" s="138"/>
      <c r="E61" s="139"/>
      <c r="F61" s="140"/>
      <c r="G61" s="141"/>
      <c r="H61" s="138"/>
      <c r="I61" s="142"/>
      <c r="J61" s="143"/>
      <c r="K61" s="144"/>
      <c r="L61" s="145"/>
      <c r="M61" s="146"/>
      <c r="N61" s="147"/>
      <c r="O61" s="148" t="str">
        <f t="shared" si="2"/>
        <v xml:space="preserve"> - </v>
      </c>
      <c r="P61" s="149" t="str">
        <f t="shared" si="1"/>
        <v xml:space="preserve"> - </v>
      </c>
    </row>
  </sheetData>
  <mergeCells count="1">
    <mergeCell ref="I4:J4"/>
  </mergeCells>
  <phoneticPr fontId="2" type="noConversion"/>
  <dataValidations count="1">
    <dataValidation type="list" allowBlank="1" sqref="K8:K61" xr:uid="{00000000-0002-0000-0000-000000000000}">
      <formula1>LicenseType</formula1>
    </dataValidation>
  </dataValidations>
  <hyperlinks>
    <hyperlink ref="I8" r:id="rId1" display="http://www.abcstore.com/" xr:uid="{00000000-0004-0000-0000-000001000000}"/>
  </hyperlinks>
  <printOptions horizontalCentered="1"/>
  <pageMargins left="0.25" right="0.25" top="0.25" bottom="0.25" header="0.5" footer="0.5"/>
  <pageSetup scale="61" fitToHeight="0" orientation="landscape" r:id="rId2"/>
  <headerFooter alignWithMargins="0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1"/>
  <sheetViews>
    <sheetView showGridLines="0" zoomScale="85" zoomScaleNormal="85" workbookViewId="0">
      <pane ySplit="7" topLeftCell="A8" activePane="bottomLeft" state="frozen"/>
      <selection activeCell="E3" sqref="E3"/>
      <selection pane="bottomLeft" activeCell="A8" sqref="A8"/>
    </sheetView>
  </sheetViews>
  <sheetFormatPr defaultColWidth="9" defaultRowHeight="15" x14ac:dyDescent="0.3"/>
  <cols>
    <col min="1" max="1" width="11.875" style="2" customWidth="1"/>
    <col min="2" max="2" width="18.125" style="2" customWidth="1"/>
    <col min="3" max="3" width="8.125" style="2" customWidth="1"/>
    <col min="4" max="4" width="14.875" style="2" customWidth="1"/>
    <col min="5" max="5" width="10.875" style="2" customWidth="1"/>
    <col min="6" max="6" width="7.75" style="2" customWidth="1"/>
    <col min="7" max="7" width="6.625" style="2" customWidth="1"/>
    <col min="8" max="8" width="10" style="2" customWidth="1"/>
    <col min="9" max="9" width="7.75" style="2" bestFit="1" customWidth="1"/>
    <col min="10" max="10" width="8.375" style="2" customWidth="1"/>
    <col min="11" max="11" width="13.5" style="2" customWidth="1"/>
    <col min="12" max="12" width="10.875" style="2" customWidth="1"/>
    <col min="13" max="13" width="7.5" style="2" customWidth="1"/>
    <col min="14" max="14" width="10.125" style="2" customWidth="1"/>
    <col min="15" max="15" width="14.125" style="2" customWidth="1"/>
    <col min="16" max="16" width="10.75" style="2" customWidth="1"/>
    <col min="17" max="17" width="10.625" style="2" customWidth="1"/>
    <col min="18" max="18" width="15.75" style="2" customWidth="1"/>
    <col min="19" max="16384" width="9" style="2"/>
  </cols>
  <sheetData>
    <row r="1" spans="1:18" ht="30" x14ac:dyDescent="0.4">
      <c r="A1" s="75" t="s">
        <v>68</v>
      </c>
      <c r="H1" s="3"/>
      <c r="I1" s="20"/>
      <c r="J1" s="3"/>
      <c r="K1" s="3"/>
      <c r="L1" s="3"/>
      <c r="M1" s="3"/>
      <c r="N1" s="3"/>
      <c r="O1" s="3"/>
      <c r="P1" s="3"/>
      <c r="R1" s="3"/>
    </row>
    <row r="2" spans="1:18" ht="12.75" customHeight="1" x14ac:dyDescent="0.3">
      <c r="R2" s="104" t="s">
        <v>39</v>
      </c>
    </row>
    <row r="3" spans="1:18" ht="15.75" x14ac:dyDescent="0.3">
      <c r="A3" s="5" t="s">
        <v>21</v>
      </c>
      <c r="B3" s="18" t="str">
        <f>Software!B3</f>
        <v>XYZ Company</v>
      </c>
      <c r="R3" s="105" t="s">
        <v>117</v>
      </c>
    </row>
    <row r="4" spans="1:18" ht="16.5" x14ac:dyDescent="0.3">
      <c r="A4" s="5" t="s">
        <v>23</v>
      </c>
      <c r="B4" s="19">
        <f ca="1">Software!B4</f>
        <v>44477</v>
      </c>
      <c r="D4" s="7" t="s">
        <v>87</v>
      </c>
      <c r="L4" s="5" t="s">
        <v>24</v>
      </c>
      <c r="M4" s="108">
        <f>SUM(N7:N61)</f>
        <v>1850</v>
      </c>
      <c r="N4" s="108"/>
      <c r="R4" s="6"/>
    </row>
    <row r="5" spans="1:18" ht="12.75" customHeight="1" x14ac:dyDescent="0.3">
      <c r="R5" s="6"/>
    </row>
    <row r="6" spans="1:18" ht="16.5" x14ac:dyDescent="0.3">
      <c r="A6" s="14" t="s">
        <v>10</v>
      </c>
      <c r="B6" s="15"/>
      <c r="C6" s="15"/>
      <c r="D6" s="16"/>
      <c r="E6" s="14" t="s">
        <v>1</v>
      </c>
      <c r="F6" s="14"/>
      <c r="G6" s="14" t="s">
        <v>6</v>
      </c>
      <c r="H6" s="17"/>
      <c r="I6" s="17"/>
      <c r="J6" s="17"/>
      <c r="K6" s="14" t="s">
        <v>30</v>
      </c>
      <c r="L6" s="16"/>
      <c r="M6" s="14"/>
      <c r="N6" s="16"/>
      <c r="O6" s="16"/>
      <c r="P6" s="14" t="s">
        <v>31</v>
      </c>
      <c r="Q6" s="16"/>
      <c r="R6" s="24" t="s">
        <v>36</v>
      </c>
    </row>
    <row r="7" spans="1:18" ht="24.75" customHeight="1" x14ac:dyDescent="0.3">
      <c r="A7" s="37" t="s">
        <v>0</v>
      </c>
      <c r="B7" s="37" t="s">
        <v>2</v>
      </c>
      <c r="C7" s="37" t="s">
        <v>38</v>
      </c>
      <c r="D7" s="37" t="s">
        <v>9</v>
      </c>
      <c r="E7" s="46" t="s">
        <v>20</v>
      </c>
      <c r="F7" s="46" t="s">
        <v>19</v>
      </c>
      <c r="G7" s="37" t="s">
        <v>3</v>
      </c>
      <c r="H7" s="37" t="s">
        <v>32</v>
      </c>
      <c r="I7" s="45" t="s">
        <v>90</v>
      </c>
      <c r="J7" s="37" t="s">
        <v>4</v>
      </c>
      <c r="K7" s="37" t="s">
        <v>5</v>
      </c>
      <c r="L7" s="37" t="s">
        <v>17</v>
      </c>
      <c r="M7" s="37" t="s">
        <v>18</v>
      </c>
      <c r="N7" s="37" t="s">
        <v>7</v>
      </c>
      <c r="O7" s="37" t="s">
        <v>86</v>
      </c>
      <c r="P7" s="37" t="s">
        <v>16</v>
      </c>
      <c r="Q7" s="37" t="s">
        <v>15</v>
      </c>
      <c r="R7" s="37" t="s">
        <v>35</v>
      </c>
    </row>
    <row r="8" spans="1:18" s="13" customFormat="1" x14ac:dyDescent="0.3">
      <c r="A8" s="9" t="s">
        <v>83</v>
      </c>
      <c r="B8" s="10" t="s">
        <v>65</v>
      </c>
      <c r="C8" s="10" t="s">
        <v>13</v>
      </c>
      <c r="D8" s="10" t="s">
        <v>14</v>
      </c>
      <c r="E8" s="10" t="s">
        <v>12</v>
      </c>
      <c r="F8" s="39" t="s">
        <v>11</v>
      </c>
      <c r="G8" s="71">
        <v>40535</v>
      </c>
      <c r="H8" s="10" t="s">
        <v>67</v>
      </c>
      <c r="I8" s="69">
        <v>40798</v>
      </c>
      <c r="J8" s="41">
        <v>2100</v>
      </c>
      <c r="K8" s="49" t="s">
        <v>77</v>
      </c>
      <c r="L8" s="21">
        <v>1800</v>
      </c>
      <c r="M8" s="12">
        <v>1</v>
      </c>
      <c r="N8" s="22">
        <f>IF(OR(ISBLANK(L8),ISBLANK(M8)),"",L8*M8)</f>
        <v>1800</v>
      </c>
      <c r="O8" s="57">
        <f>I8+365*3</f>
        <v>41893</v>
      </c>
      <c r="P8" s="55" t="s">
        <v>66</v>
      </c>
      <c r="Q8" s="10">
        <v>1234567890</v>
      </c>
      <c r="R8" s="10"/>
    </row>
    <row r="9" spans="1:18" s="13" customFormat="1" x14ac:dyDescent="0.3">
      <c r="A9" s="9" t="s">
        <v>69</v>
      </c>
      <c r="B9" s="10" t="s">
        <v>70</v>
      </c>
      <c r="C9" s="10" t="s">
        <v>71</v>
      </c>
      <c r="D9" s="10" t="s">
        <v>72</v>
      </c>
      <c r="E9" s="10" t="s">
        <v>73</v>
      </c>
      <c r="F9" s="39" t="s">
        <v>74</v>
      </c>
      <c r="G9" s="71">
        <v>39815</v>
      </c>
      <c r="H9" s="10" t="s">
        <v>75</v>
      </c>
      <c r="I9" s="69">
        <v>40909</v>
      </c>
      <c r="J9" s="47">
        <v>250</v>
      </c>
      <c r="K9" s="49" t="s">
        <v>76</v>
      </c>
      <c r="L9" s="21">
        <v>50</v>
      </c>
      <c r="M9" s="12">
        <v>1</v>
      </c>
      <c r="N9" s="22">
        <f t="shared" ref="N9:N61" si="0">IF(OR(ISBLANK(L9),ISBLANK(M9)),"",L9*M9)</f>
        <v>50</v>
      </c>
      <c r="O9" s="57">
        <f>I9+365*3</f>
        <v>42004</v>
      </c>
      <c r="P9" s="55" t="s">
        <v>78</v>
      </c>
      <c r="Q9" s="10">
        <v>987654321</v>
      </c>
      <c r="R9" s="10"/>
    </row>
    <row r="10" spans="1:18" s="13" customFormat="1" x14ac:dyDescent="0.3">
      <c r="A10" s="9"/>
      <c r="B10" s="10"/>
      <c r="C10" s="10"/>
      <c r="D10" s="10"/>
      <c r="E10" s="10"/>
      <c r="F10" s="39"/>
      <c r="G10" s="71"/>
      <c r="H10" s="10"/>
      <c r="I10" s="69"/>
      <c r="J10" s="47"/>
      <c r="K10" s="49"/>
      <c r="L10" s="21"/>
      <c r="M10" s="12"/>
      <c r="N10" s="22" t="str">
        <f t="shared" si="0"/>
        <v/>
      </c>
      <c r="O10" s="57"/>
      <c r="P10" s="55"/>
      <c r="Q10" s="10"/>
      <c r="R10" s="10"/>
    </row>
    <row r="11" spans="1:18" s="13" customFormat="1" x14ac:dyDescent="0.3">
      <c r="A11" s="9"/>
      <c r="B11" s="10"/>
      <c r="C11" s="10"/>
      <c r="D11" s="10"/>
      <c r="E11" s="10"/>
      <c r="F11" s="39"/>
      <c r="G11" s="71"/>
      <c r="H11" s="10"/>
      <c r="I11" s="69"/>
      <c r="J11" s="47"/>
      <c r="K11" s="49"/>
      <c r="L11" s="21"/>
      <c r="M11" s="12"/>
      <c r="N11" s="22" t="str">
        <f t="shared" si="0"/>
        <v/>
      </c>
      <c r="O11" s="57"/>
      <c r="P11" s="55"/>
      <c r="Q11" s="10"/>
      <c r="R11" s="10"/>
    </row>
    <row r="12" spans="1:18" s="13" customFormat="1" x14ac:dyDescent="0.3">
      <c r="A12" s="9"/>
      <c r="B12" s="10"/>
      <c r="C12" s="10"/>
      <c r="D12" s="10"/>
      <c r="E12" s="10"/>
      <c r="F12" s="39"/>
      <c r="G12" s="71"/>
      <c r="H12" s="10"/>
      <c r="I12" s="69"/>
      <c r="J12" s="47"/>
      <c r="K12" s="49"/>
      <c r="L12" s="21"/>
      <c r="M12" s="12"/>
      <c r="N12" s="22" t="str">
        <f t="shared" si="0"/>
        <v/>
      </c>
      <c r="O12" s="57"/>
      <c r="P12" s="55"/>
      <c r="Q12" s="10"/>
      <c r="R12" s="10"/>
    </row>
    <row r="13" spans="1:18" s="13" customFormat="1" x14ac:dyDescent="0.3">
      <c r="A13" s="9"/>
      <c r="B13" s="10"/>
      <c r="C13" s="10"/>
      <c r="D13" s="10"/>
      <c r="E13" s="10"/>
      <c r="F13" s="39"/>
      <c r="G13" s="71"/>
      <c r="H13" s="10"/>
      <c r="I13" s="69"/>
      <c r="J13" s="47"/>
      <c r="K13" s="49"/>
      <c r="L13" s="21"/>
      <c r="M13" s="12"/>
      <c r="N13" s="22" t="str">
        <f t="shared" si="0"/>
        <v/>
      </c>
      <c r="O13" s="57"/>
      <c r="P13" s="55"/>
      <c r="Q13" s="10"/>
      <c r="R13" s="10"/>
    </row>
    <row r="14" spans="1:18" s="13" customFormat="1" x14ac:dyDescent="0.3">
      <c r="A14" s="9"/>
      <c r="B14" s="10"/>
      <c r="C14" s="10"/>
      <c r="D14" s="10"/>
      <c r="E14" s="10"/>
      <c r="F14" s="39"/>
      <c r="G14" s="71"/>
      <c r="H14" s="10"/>
      <c r="I14" s="69"/>
      <c r="J14" s="47"/>
      <c r="K14" s="49"/>
      <c r="L14" s="21"/>
      <c r="M14" s="12"/>
      <c r="N14" s="22" t="str">
        <f t="shared" si="0"/>
        <v/>
      </c>
      <c r="O14" s="57"/>
      <c r="P14" s="55"/>
      <c r="Q14" s="10"/>
      <c r="R14" s="10"/>
    </row>
    <row r="15" spans="1:18" s="13" customFormat="1" x14ac:dyDescent="0.3">
      <c r="A15" s="9"/>
      <c r="B15" s="10"/>
      <c r="C15" s="10"/>
      <c r="D15" s="10"/>
      <c r="E15" s="10"/>
      <c r="F15" s="39"/>
      <c r="G15" s="71"/>
      <c r="H15" s="10"/>
      <c r="I15" s="69"/>
      <c r="J15" s="47"/>
      <c r="K15" s="49"/>
      <c r="L15" s="21"/>
      <c r="M15" s="12"/>
      <c r="N15" s="22" t="str">
        <f t="shared" si="0"/>
        <v/>
      </c>
      <c r="O15" s="57"/>
      <c r="P15" s="55"/>
      <c r="Q15" s="10"/>
      <c r="R15" s="10"/>
    </row>
    <row r="16" spans="1:18" s="13" customFormat="1" x14ac:dyDescent="0.3">
      <c r="A16" s="9"/>
      <c r="B16" s="10"/>
      <c r="C16" s="10"/>
      <c r="D16" s="10"/>
      <c r="E16" s="10"/>
      <c r="F16" s="39"/>
      <c r="G16" s="71"/>
      <c r="H16" s="10"/>
      <c r="I16" s="69"/>
      <c r="J16" s="47"/>
      <c r="K16" s="49"/>
      <c r="L16" s="21"/>
      <c r="M16" s="12"/>
      <c r="N16" s="22" t="str">
        <f t="shared" si="0"/>
        <v/>
      </c>
      <c r="O16" s="57"/>
      <c r="P16" s="55"/>
      <c r="Q16" s="10"/>
      <c r="R16" s="10"/>
    </row>
    <row r="17" spans="1:18" s="13" customFormat="1" x14ac:dyDescent="0.3">
      <c r="A17" s="9"/>
      <c r="B17" s="10"/>
      <c r="C17" s="10"/>
      <c r="D17" s="10"/>
      <c r="E17" s="10"/>
      <c r="F17" s="39"/>
      <c r="G17" s="71"/>
      <c r="H17" s="10"/>
      <c r="I17" s="69"/>
      <c r="J17" s="47"/>
      <c r="K17" s="49"/>
      <c r="L17" s="21"/>
      <c r="M17" s="12"/>
      <c r="N17" s="22" t="str">
        <f t="shared" si="0"/>
        <v/>
      </c>
      <c r="O17" s="57"/>
      <c r="P17" s="55"/>
      <c r="Q17" s="10"/>
      <c r="R17" s="10"/>
    </row>
    <row r="18" spans="1:18" s="13" customFormat="1" x14ac:dyDescent="0.3">
      <c r="A18" s="9"/>
      <c r="B18" s="10"/>
      <c r="C18" s="10"/>
      <c r="D18" s="10"/>
      <c r="E18" s="10"/>
      <c r="F18" s="39"/>
      <c r="G18" s="71"/>
      <c r="H18" s="10"/>
      <c r="I18" s="69"/>
      <c r="J18" s="47"/>
      <c r="K18" s="49"/>
      <c r="L18" s="21"/>
      <c r="M18" s="12"/>
      <c r="N18" s="22" t="str">
        <f t="shared" si="0"/>
        <v/>
      </c>
      <c r="O18" s="57"/>
      <c r="P18" s="55"/>
      <c r="Q18" s="10"/>
      <c r="R18" s="10"/>
    </row>
    <row r="19" spans="1:18" s="13" customFormat="1" x14ac:dyDescent="0.3">
      <c r="A19" s="9"/>
      <c r="B19" s="10"/>
      <c r="C19" s="10"/>
      <c r="D19" s="10"/>
      <c r="E19" s="10"/>
      <c r="F19" s="39"/>
      <c r="G19" s="71"/>
      <c r="H19" s="10"/>
      <c r="I19" s="69"/>
      <c r="J19" s="47"/>
      <c r="K19" s="49"/>
      <c r="L19" s="21"/>
      <c r="M19" s="12"/>
      <c r="N19" s="22" t="str">
        <f t="shared" si="0"/>
        <v/>
      </c>
      <c r="O19" s="57"/>
      <c r="P19" s="55"/>
      <c r="Q19" s="10"/>
      <c r="R19" s="10"/>
    </row>
    <row r="20" spans="1:18" s="13" customFormat="1" x14ac:dyDescent="0.3">
      <c r="A20" s="9"/>
      <c r="B20" s="10"/>
      <c r="C20" s="10"/>
      <c r="D20" s="10"/>
      <c r="E20" s="10"/>
      <c r="F20" s="39"/>
      <c r="G20" s="71"/>
      <c r="H20" s="10"/>
      <c r="I20" s="69"/>
      <c r="J20" s="47"/>
      <c r="K20" s="49"/>
      <c r="L20" s="21"/>
      <c r="M20" s="12"/>
      <c r="N20" s="22" t="str">
        <f t="shared" si="0"/>
        <v/>
      </c>
      <c r="O20" s="57"/>
      <c r="P20" s="55"/>
      <c r="Q20" s="10"/>
      <c r="R20" s="10"/>
    </row>
    <row r="21" spans="1:18" s="13" customFormat="1" x14ac:dyDescent="0.3">
      <c r="A21" s="9"/>
      <c r="B21" s="10"/>
      <c r="C21" s="10"/>
      <c r="D21" s="10"/>
      <c r="E21" s="10"/>
      <c r="F21" s="39"/>
      <c r="G21" s="71"/>
      <c r="H21" s="10"/>
      <c r="I21" s="69"/>
      <c r="J21" s="47"/>
      <c r="K21" s="49"/>
      <c r="L21" s="21"/>
      <c r="M21" s="12"/>
      <c r="N21" s="22" t="str">
        <f t="shared" si="0"/>
        <v/>
      </c>
      <c r="O21" s="57"/>
      <c r="P21" s="55"/>
      <c r="Q21" s="10"/>
      <c r="R21" s="10"/>
    </row>
    <row r="22" spans="1:18" s="13" customFormat="1" x14ac:dyDescent="0.3">
      <c r="A22" s="9"/>
      <c r="B22" s="10"/>
      <c r="C22" s="10"/>
      <c r="D22" s="10"/>
      <c r="E22" s="10"/>
      <c r="F22" s="39"/>
      <c r="G22" s="71"/>
      <c r="H22" s="10"/>
      <c r="I22" s="69"/>
      <c r="J22" s="47"/>
      <c r="K22" s="49"/>
      <c r="L22" s="21"/>
      <c r="M22" s="12"/>
      <c r="N22" s="22" t="str">
        <f t="shared" si="0"/>
        <v/>
      </c>
      <c r="O22" s="57"/>
      <c r="P22" s="55"/>
      <c r="Q22" s="10"/>
      <c r="R22" s="10"/>
    </row>
    <row r="23" spans="1:18" s="13" customFormat="1" x14ac:dyDescent="0.3">
      <c r="A23" s="9"/>
      <c r="B23" s="10"/>
      <c r="C23" s="10"/>
      <c r="D23" s="10"/>
      <c r="E23" s="10"/>
      <c r="F23" s="39"/>
      <c r="G23" s="71"/>
      <c r="H23" s="10"/>
      <c r="I23" s="69"/>
      <c r="J23" s="47"/>
      <c r="K23" s="49"/>
      <c r="L23" s="21"/>
      <c r="M23" s="12"/>
      <c r="N23" s="22" t="str">
        <f t="shared" si="0"/>
        <v/>
      </c>
      <c r="O23" s="57"/>
      <c r="P23" s="55"/>
      <c r="Q23" s="10"/>
      <c r="R23" s="10"/>
    </row>
    <row r="24" spans="1:18" s="13" customFormat="1" x14ac:dyDescent="0.3">
      <c r="A24" s="9"/>
      <c r="B24" s="10"/>
      <c r="C24" s="10"/>
      <c r="D24" s="10"/>
      <c r="E24" s="10"/>
      <c r="F24" s="39"/>
      <c r="G24" s="71"/>
      <c r="H24" s="10"/>
      <c r="I24" s="69"/>
      <c r="J24" s="47"/>
      <c r="K24" s="49"/>
      <c r="L24" s="21"/>
      <c r="M24" s="12"/>
      <c r="N24" s="22" t="str">
        <f t="shared" si="0"/>
        <v/>
      </c>
      <c r="O24" s="57"/>
      <c r="P24" s="55"/>
      <c r="Q24" s="10"/>
      <c r="R24" s="10"/>
    </row>
    <row r="25" spans="1:18" s="13" customFormat="1" x14ac:dyDescent="0.3">
      <c r="A25" s="9"/>
      <c r="B25" s="10"/>
      <c r="C25" s="10"/>
      <c r="D25" s="10"/>
      <c r="E25" s="10"/>
      <c r="F25" s="39"/>
      <c r="G25" s="71"/>
      <c r="H25" s="10"/>
      <c r="I25" s="69"/>
      <c r="J25" s="47"/>
      <c r="K25" s="49"/>
      <c r="L25" s="21"/>
      <c r="M25" s="12"/>
      <c r="N25" s="22" t="str">
        <f t="shared" si="0"/>
        <v/>
      </c>
      <c r="O25" s="57"/>
      <c r="P25" s="55"/>
      <c r="Q25" s="10"/>
      <c r="R25" s="10"/>
    </row>
    <row r="26" spans="1:18" s="13" customFormat="1" x14ac:dyDescent="0.3">
      <c r="A26" s="9"/>
      <c r="B26" s="10"/>
      <c r="C26" s="10"/>
      <c r="D26" s="10"/>
      <c r="E26" s="10"/>
      <c r="F26" s="39"/>
      <c r="G26" s="71"/>
      <c r="H26" s="10"/>
      <c r="I26" s="69"/>
      <c r="J26" s="47"/>
      <c r="K26" s="49"/>
      <c r="L26" s="21"/>
      <c r="M26" s="12"/>
      <c r="N26" s="22" t="str">
        <f t="shared" si="0"/>
        <v/>
      </c>
      <c r="O26" s="57"/>
      <c r="P26" s="55"/>
      <c r="Q26" s="10"/>
      <c r="R26" s="10"/>
    </row>
    <row r="27" spans="1:18" s="13" customFormat="1" x14ac:dyDescent="0.3">
      <c r="A27" s="9"/>
      <c r="B27" s="10"/>
      <c r="C27" s="10"/>
      <c r="D27" s="10"/>
      <c r="E27" s="10"/>
      <c r="F27" s="39"/>
      <c r="G27" s="71"/>
      <c r="H27" s="10"/>
      <c r="I27" s="69"/>
      <c r="J27" s="47"/>
      <c r="K27" s="49"/>
      <c r="L27" s="21"/>
      <c r="M27" s="12"/>
      <c r="N27" s="22" t="str">
        <f t="shared" si="0"/>
        <v/>
      </c>
      <c r="O27" s="57"/>
      <c r="P27" s="55"/>
      <c r="Q27" s="10"/>
      <c r="R27" s="10"/>
    </row>
    <row r="28" spans="1:18" s="13" customFormat="1" x14ac:dyDescent="0.3">
      <c r="A28" s="9"/>
      <c r="B28" s="10"/>
      <c r="C28" s="10"/>
      <c r="D28" s="10"/>
      <c r="E28" s="10"/>
      <c r="F28" s="39"/>
      <c r="G28" s="71"/>
      <c r="H28" s="10"/>
      <c r="I28" s="69"/>
      <c r="J28" s="47"/>
      <c r="K28" s="49"/>
      <c r="L28" s="21"/>
      <c r="M28" s="12"/>
      <c r="N28" s="22" t="str">
        <f t="shared" si="0"/>
        <v/>
      </c>
      <c r="O28" s="57"/>
      <c r="P28" s="55"/>
      <c r="Q28" s="10"/>
      <c r="R28" s="10"/>
    </row>
    <row r="29" spans="1:18" s="13" customFormat="1" x14ac:dyDescent="0.3">
      <c r="A29" s="9"/>
      <c r="B29" s="10"/>
      <c r="C29" s="10"/>
      <c r="D29" s="10"/>
      <c r="E29" s="10"/>
      <c r="F29" s="39"/>
      <c r="G29" s="71"/>
      <c r="H29" s="10"/>
      <c r="I29" s="69"/>
      <c r="J29" s="47"/>
      <c r="K29" s="49"/>
      <c r="L29" s="21"/>
      <c r="M29" s="12"/>
      <c r="N29" s="22" t="str">
        <f t="shared" si="0"/>
        <v/>
      </c>
      <c r="O29" s="57"/>
      <c r="P29" s="55"/>
      <c r="Q29" s="10"/>
      <c r="R29" s="10"/>
    </row>
    <row r="30" spans="1:18" s="13" customFormat="1" x14ac:dyDescent="0.3">
      <c r="A30" s="9"/>
      <c r="B30" s="10"/>
      <c r="C30" s="10"/>
      <c r="D30" s="10"/>
      <c r="E30" s="10"/>
      <c r="F30" s="39"/>
      <c r="G30" s="71"/>
      <c r="H30" s="10"/>
      <c r="I30" s="69"/>
      <c r="J30" s="47"/>
      <c r="K30" s="49"/>
      <c r="L30" s="21"/>
      <c r="M30" s="12"/>
      <c r="N30" s="22" t="str">
        <f t="shared" si="0"/>
        <v/>
      </c>
      <c r="O30" s="57"/>
      <c r="P30" s="55"/>
      <c r="Q30" s="10"/>
      <c r="R30" s="10"/>
    </row>
    <row r="31" spans="1:18" s="13" customFormat="1" x14ac:dyDescent="0.3">
      <c r="A31" s="9"/>
      <c r="B31" s="10"/>
      <c r="C31" s="10"/>
      <c r="D31" s="10"/>
      <c r="E31" s="10"/>
      <c r="F31" s="39"/>
      <c r="G31" s="71"/>
      <c r="H31" s="10"/>
      <c r="I31" s="69"/>
      <c r="J31" s="47"/>
      <c r="K31" s="49"/>
      <c r="L31" s="21"/>
      <c r="M31" s="12"/>
      <c r="N31" s="22" t="str">
        <f t="shared" si="0"/>
        <v/>
      </c>
      <c r="O31" s="57"/>
      <c r="P31" s="55"/>
      <c r="Q31" s="10"/>
      <c r="R31" s="10"/>
    </row>
    <row r="32" spans="1:18" s="13" customFormat="1" x14ac:dyDescent="0.3">
      <c r="A32" s="9"/>
      <c r="B32" s="10"/>
      <c r="C32" s="10"/>
      <c r="D32" s="10"/>
      <c r="E32" s="10"/>
      <c r="F32" s="39"/>
      <c r="G32" s="71"/>
      <c r="H32" s="10"/>
      <c r="I32" s="69"/>
      <c r="J32" s="47"/>
      <c r="K32" s="49"/>
      <c r="L32" s="21"/>
      <c r="M32" s="12"/>
      <c r="N32" s="22" t="str">
        <f t="shared" si="0"/>
        <v/>
      </c>
      <c r="O32" s="57"/>
      <c r="P32" s="55"/>
      <c r="Q32" s="10"/>
      <c r="R32" s="10"/>
    </row>
    <row r="33" spans="1:18" s="13" customFormat="1" x14ac:dyDescent="0.3">
      <c r="A33" s="9"/>
      <c r="B33" s="10"/>
      <c r="C33" s="10"/>
      <c r="D33" s="10"/>
      <c r="E33" s="10"/>
      <c r="F33" s="39"/>
      <c r="G33" s="71"/>
      <c r="H33" s="10"/>
      <c r="I33" s="69"/>
      <c r="J33" s="47"/>
      <c r="K33" s="49"/>
      <c r="L33" s="21"/>
      <c r="M33" s="12"/>
      <c r="N33" s="22" t="str">
        <f t="shared" si="0"/>
        <v/>
      </c>
      <c r="O33" s="57"/>
      <c r="P33" s="55"/>
      <c r="Q33" s="10"/>
      <c r="R33" s="10"/>
    </row>
    <row r="34" spans="1:18" s="13" customFormat="1" x14ac:dyDescent="0.3">
      <c r="A34" s="9"/>
      <c r="B34" s="10"/>
      <c r="C34" s="10"/>
      <c r="D34" s="10"/>
      <c r="E34" s="10"/>
      <c r="F34" s="39"/>
      <c r="G34" s="71"/>
      <c r="H34" s="10"/>
      <c r="I34" s="69"/>
      <c r="J34" s="47"/>
      <c r="K34" s="49"/>
      <c r="L34" s="21"/>
      <c r="M34" s="12"/>
      <c r="N34" s="22" t="str">
        <f t="shared" si="0"/>
        <v/>
      </c>
      <c r="O34" s="57"/>
      <c r="P34" s="55"/>
      <c r="Q34" s="10"/>
      <c r="R34" s="10"/>
    </row>
    <row r="35" spans="1:18" s="13" customFormat="1" x14ac:dyDescent="0.3">
      <c r="A35" s="9"/>
      <c r="B35" s="10"/>
      <c r="C35" s="10"/>
      <c r="D35" s="10"/>
      <c r="E35" s="10"/>
      <c r="F35" s="39"/>
      <c r="G35" s="71"/>
      <c r="H35" s="10"/>
      <c r="I35" s="69"/>
      <c r="J35" s="47"/>
      <c r="K35" s="49"/>
      <c r="L35" s="21"/>
      <c r="M35" s="12"/>
      <c r="N35" s="22" t="str">
        <f t="shared" si="0"/>
        <v/>
      </c>
      <c r="O35" s="57"/>
      <c r="P35" s="55"/>
      <c r="Q35" s="10"/>
      <c r="R35" s="10"/>
    </row>
    <row r="36" spans="1:18" s="13" customFormat="1" x14ac:dyDescent="0.3">
      <c r="A36" s="9"/>
      <c r="B36" s="10"/>
      <c r="C36" s="10"/>
      <c r="D36" s="10"/>
      <c r="E36" s="10"/>
      <c r="F36" s="39"/>
      <c r="G36" s="71"/>
      <c r="H36" s="10"/>
      <c r="I36" s="69"/>
      <c r="J36" s="47"/>
      <c r="K36" s="49"/>
      <c r="L36" s="21"/>
      <c r="M36" s="12"/>
      <c r="N36" s="22" t="str">
        <f t="shared" si="0"/>
        <v/>
      </c>
      <c r="O36" s="57"/>
      <c r="P36" s="55"/>
      <c r="Q36" s="10"/>
      <c r="R36" s="10"/>
    </row>
    <row r="37" spans="1:18" s="13" customFormat="1" x14ac:dyDescent="0.3">
      <c r="A37" s="9"/>
      <c r="B37" s="10"/>
      <c r="C37" s="10"/>
      <c r="D37" s="10"/>
      <c r="E37" s="10"/>
      <c r="F37" s="39"/>
      <c r="G37" s="71"/>
      <c r="H37" s="10"/>
      <c r="I37" s="69"/>
      <c r="J37" s="47"/>
      <c r="K37" s="49"/>
      <c r="L37" s="21"/>
      <c r="M37" s="12"/>
      <c r="N37" s="22" t="str">
        <f t="shared" si="0"/>
        <v/>
      </c>
      <c r="O37" s="57"/>
      <c r="P37" s="55"/>
      <c r="Q37" s="10"/>
      <c r="R37" s="10"/>
    </row>
    <row r="38" spans="1:18" s="13" customFormat="1" x14ac:dyDescent="0.3">
      <c r="A38" s="9"/>
      <c r="B38" s="10"/>
      <c r="C38" s="10"/>
      <c r="D38" s="10"/>
      <c r="E38" s="10"/>
      <c r="F38" s="39"/>
      <c r="G38" s="71"/>
      <c r="H38" s="10"/>
      <c r="I38" s="69"/>
      <c r="J38" s="47"/>
      <c r="K38" s="49"/>
      <c r="L38" s="21"/>
      <c r="M38" s="12"/>
      <c r="N38" s="22" t="str">
        <f t="shared" si="0"/>
        <v/>
      </c>
      <c r="O38" s="57"/>
      <c r="P38" s="55"/>
      <c r="Q38" s="10"/>
      <c r="R38" s="10"/>
    </row>
    <row r="39" spans="1:18" s="13" customFormat="1" x14ac:dyDescent="0.3">
      <c r="A39" s="9"/>
      <c r="B39" s="10"/>
      <c r="C39" s="10"/>
      <c r="D39" s="10"/>
      <c r="E39" s="10"/>
      <c r="F39" s="39"/>
      <c r="G39" s="71"/>
      <c r="H39" s="10"/>
      <c r="I39" s="69"/>
      <c r="J39" s="47"/>
      <c r="K39" s="49"/>
      <c r="L39" s="21"/>
      <c r="M39" s="12"/>
      <c r="N39" s="22" t="str">
        <f t="shared" si="0"/>
        <v/>
      </c>
      <c r="O39" s="57"/>
      <c r="P39" s="55"/>
      <c r="Q39" s="10"/>
      <c r="R39" s="10"/>
    </row>
    <row r="40" spans="1:18" s="13" customFormat="1" x14ac:dyDescent="0.3">
      <c r="A40" s="9"/>
      <c r="B40" s="10"/>
      <c r="C40" s="10"/>
      <c r="D40" s="10"/>
      <c r="E40" s="10"/>
      <c r="F40" s="39"/>
      <c r="G40" s="71"/>
      <c r="H40" s="10"/>
      <c r="I40" s="69"/>
      <c r="J40" s="47"/>
      <c r="K40" s="49"/>
      <c r="L40" s="21"/>
      <c r="M40" s="12"/>
      <c r="N40" s="22" t="str">
        <f t="shared" si="0"/>
        <v/>
      </c>
      <c r="O40" s="57"/>
      <c r="P40" s="55"/>
      <c r="Q40" s="10"/>
      <c r="R40" s="10"/>
    </row>
    <row r="41" spans="1:18" s="13" customFormat="1" x14ac:dyDescent="0.3">
      <c r="A41" s="9"/>
      <c r="B41" s="10"/>
      <c r="C41" s="10"/>
      <c r="D41" s="10"/>
      <c r="E41" s="10"/>
      <c r="F41" s="39"/>
      <c r="G41" s="71"/>
      <c r="H41" s="10"/>
      <c r="I41" s="69"/>
      <c r="J41" s="47"/>
      <c r="K41" s="49"/>
      <c r="L41" s="21"/>
      <c r="M41" s="12"/>
      <c r="N41" s="22" t="str">
        <f t="shared" si="0"/>
        <v/>
      </c>
      <c r="O41" s="57"/>
      <c r="P41" s="55"/>
      <c r="Q41" s="10"/>
      <c r="R41" s="10"/>
    </row>
    <row r="42" spans="1:18" s="13" customFormat="1" x14ac:dyDescent="0.3">
      <c r="A42" s="9"/>
      <c r="B42" s="10"/>
      <c r="C42" s="10"/>
      <c r="D42" s="10"/>
      <c r="E42" s="10"/>
      <c r="F42" s="39"/>
      <c r="G42" s="71"/>
      <c r="H42" s="10"/>
      <c r="I42" s="69"/>
      <c r="J42" s="47"/>
      <c r="K42" s="49"/>
      <c r="L42" s="21"/>
      <c r="M42" s="12"/>
      <c r="N42" s="22" t="str">
        <f t="shared" si="0"/>
        <v/>
      </c>
      <c r="O42" s="57"/>
      <c r="P42" s="55"/>
      <c r="Q42" s="10"/>
      <c r="R42" s="10"/>
    </row>
    <row r="43" spans="1:18" s="13" customFormat="1" x14ac:dyDescent="0.3">
      <c r="A43" s="9"/>
      <c r="B43" s="10"/>
      <c r="C43" s="10"/>
      <c r="D43" s="10"/>
      <c r="E43" s="10"/>
      <c r="F43" s="39"/>
      <c r="G43" s="71"/>
      <c r="H43" s="10"/>
      <c r="I43" s="69"/>
      <c r="J43" s="47"/>
      <c r="K43" s="49"/>
      <c r="L43" s="21"/>
      <c r="M43" s="12"/>
      <c r="N43" s="22" t="str">
        <f t="shared" si="0"/>
        <v/>
      </c>
      <c r="O43" s="57"/>
      <c r="P43" s="55"/>
      <c r="Q43" s="10"/>
      <c r="R43" s="10"/>
    </row>
    <row r="44" spans="1:18" s="13" customFormat="1" x14ac:dyDescent="0.3">
      <c r="A44" s="9"/>
      <c r="B44" s="10"/>
      <c r="C44" s="10"/>
      <c r="D44" s="10"/>
      <c r="E44" s="10"/>
      <c r="F44" s="39"/>
      <c r="G44" s="71"/>
      <c r="H44" s="10"/>
      <c r="I44" s="69"/>
      <c r="J44" s="47"/>
      <c r="K44" s="49"/>
      <c r="L44" s="21"/>
      <c r="M44" s="12"/>
      <c r="N44" s="22" t="str">
        <f t="shared" si="0"/>
        <v/>
      </c>
      <c r="O44" s="57"/>
      <c r="P44" s="55"/>
      <c r="Q44" s="10"/>
      <c r="R44" s="10"/>
    </row>
    <row r="45" spans="1:18" s="13" customFormat="1" x14ac:dyDescent="0.3">
      <c r="A45" s="9"/>
      <c r="B45" s="10"/>
      <c r="C45" s="10"/>
      <c r="D45" s="10"/>
      <c r="E45" s="10"/>
      <c r="F45" s="39"/>
      <c r="G45" s="71"/>
      <c r="H45" s="10"/>
      <c r="I45" s="69"/>
      <c r="J45" s="47"/>
      <c r="K45" s="49"/>
      <c r="L45" s="21"/>
      <c r="M45" s="12"/>
      <c r="N45" s="22" t="str">
        <f t="shared" si="0"/>
        <v/>
      </c>
      <c r="O45" s="57"/>
      <c r="P45" s="55"/>
      <c r="Q45" s="10"/>
      <c r="R45" s="10"/>
    </row>
    <row r="46" spans="1:18" s="13" customFormat="1" x14ac:dyDescent="0.3">
      <c r="A46" s="9"/>
      <c r="B46" s="10"/>
      <c r="C46" s="10"/>
      <c r="D46" s="10"/>
      <c r="E46" s="10"/>
      <c r="F46" s="39"/>
      <c r="G46" s="71"/>
      <c r="H46" s="10"/>
      <c r="I46" s="69"/>
      <c r="J46" s="47"/>
      <c r="K46" s="49"/>
      <c r="L46" s="21"/>
      <c r="M46" s="12"/>
      <c r="N46" s="22" t="str">
        <f t="shared" si="0"/>
        <v/>
      </c>
      <c r="O46" s="57"/>
      <c r="P46" s="55"/>
      <c r="Q46" s="10"/>
      <c r="R46" s="10"/>
    </row>
    <row r="47" spans="1:18" s="13" customFormat="1" x14ac:dyDescent="0.3">
      <c r="A47" s="9"/>
      <c r="B47" s="10"/>
      <c r="C47" s="10"/>
      <c r="D47" s="10"/>
      <c r="E47" s="10"/>
      <c r="F47" s="39"/>
      <c r="G47" s="71"/>
      <c r="H47" s="10"/>
      <c r="I47" s="69"/>
      <c r="J47" s="47"/>
      <c r="K47" s="49"/>
      <c r="L47" s="21"/>
      <c r="M47" s="12"/>
      <c r="N47" s="22" t="str">
        <f t="shared" si="0"/>
        <v/>
      </c>
      <c r="O47" s="57"/>
      <c r="P47" s="55"/>
      <c r="Q47" s="10"/>
      <c r="R47" s="10"/>
    </row>
    <row r="48" spans="1:18" s="13" customFormat="1" x14ac:dyDescent="0.3">
      <c r="A48" s="9"/>
      <c r="B48" s="10"/>
      <c r="C48" s="10"/>
      <c r="D48" s="10"/>
      <c r="E48" s="10"/>
      <c r="F48" s="39"/>
      <c r="G48" s="71"/>
      <c r="H48" s="10"/>
      <c r="I48" s="69"/>
      <c r="J48" s="47"/>
      <c r="K48" s="49"/>
      <c r="L48" s="21"/>
      <c r="M48" s="12"/>
      <c r="N48" s="22" t="str">
        <f t="shared" si="0"/>
        <v/>
      </c>
      <c r="O48" s="57"/>
      <c r="P48" s="55"/>
      <c r="Q48" s="10"/>
      <c r="R48" s="10"/>
    </row>
    <row r="49" spans="1:18" s="13" customFormat="1" x14ac:dyDescent="0.3">
      <c r="A49" s="9"/>
      <c r="B49" s="10"/>
      <c r="C49" s="10"/>
      <c r="D49" s="10"/>
      <c r="E49" s="10"/>
      <c r="F49" s="39"/>
      <c r="G49" s="71"/>
      <c r="H49" s="10"/>
      <c r="I49" s="69"/>
      <c r="J49" s="47"/>
      <c r="K49" s="49"/>
      <c r="L49" s="21"/>
      <c r="M49" s="12"/>
      <c r="N49" s="22" t="str">
        <f t="shared" si="0"/>
        <v/>
      </c>
      <c r="O49" s="57"/>
      <c r="P49" s="55"/>
      <c r="Q49" s="10"/>
      <c r="R49" s="10"/>
    </row>
    <row r="50" spans="1:18" s="13" customFormat="1" x14ac:dyDescent="0.3">
      <c r="A50" s="9"/>
      <c r="B50" s="10"/>
      <c r="C50" s="10"/>
      <c r="D50" s="10"/>
      <c r="E50" s="10"/>
      <c r="F50" s="39"/>
      <c r="G50" s="71"/>
      <c r="H50" s="10"/>
      <c r="I50" s="69"/>
      <c r="J50" s="47"/>
      <c r="K50" s="49"/>
      <c r="L50" s="21"/>
      <c r="M50" s="12"/>
      <c r="N50" s="22" t="str">
        <f t="shared" si="0"/>
        <v/>
      </c>
      <c r="O50" s="57"/>
      <c r="P50" s="55"/>
      <c r="Q50" s="10"/>
      <c r="R50" s="10"/>
    </row>
    <row r="51" spans="1:18" s="13" customFormat="1" x14ac:dyDescent="0.3">
      <c r="A51" s="9"/>
      <c r="B51" s="10"/>
      <c r="C51" s="10"/>
      <c r="D51" s="10"/>
      <c r="E51" s="10"/>
      <c r="F51" s="39"/>
      <c r="G51" s="71"/>
      <c r="H51" s="10"/>
      <c r="I51" s="69"/>
      <c r="J51" s="47"/>
      <c r="K51" s="49"/>
      <c r="L51" s="21"/>
      <c r="M51" s="12"/>
      <c r="N51" s="22" t="str">
        <f t="shared" si="0"/>
        <v/>
      </c>
      <c r="O51" s="57"/>
      <c r="P51" s="55"/>
      <c r="Q51" s="10"/>
      <c r="R51" s="10"/>
    </row>
    <row r="52" spans="1:18" s="13" customFormat="1" x14ac:dyDescent="0.3">
      <c r="A52" s="9"/>
      <c r="B52" s="10"/>
      <c r="C52" s="10"/>
      <c r="D52" s="10"/>
      <c r="E52" s="10"/>
      <c r="F52" s="39"/>
      <c r="G52" s="71"/>
      <c r="H52" s="10"/>
      <c r="I52" s="69"/>
      <c r="J52" s="47"/>
      <c r="K52" s="49"/>
      <c r="L52" s="21"/>
      <c r="M52" s="12"/>
      <c r="N52" s="22" t="str">
        <f t="shared" si="0"/>
        <v/>
      </c>
      <c r="O52" s="57"/>
      <c r="P52" s="55"/>
      <c r="Q52" s="10"/>
      <c r="R52" s="10"/>
    </row>
    <row r="53" spans="1:18" s="13" customFormat="1" x14ac:dyDescent="0.3">
      <c r="A53" s="9"/>
      <c r="B53" s="10"/>
      <c r="C53" s="10"/>
      <c r="D53" s="10"/>
      <c r="E53" s="10"/>
      <c r="F53" s="39"/>
      <c r="G53" s="71"/>
      <c r="H53" s="10"/>
      <c r="I53" s="69"/>
      <c r="J53" s="47"/>
      <c r="K53" s="49"/>
      <c r="L53" s="21"/>
      <c r="M53" s="12"/>
      <c r="N53" s="22" t="str">
        <f t="shared" si="0"/>
        <v/>
      </c>
      <c r="O53" s="57"/>
      <c r="P53" s="55"/>
      <c r="Q53" s="10"/>
      <c r="R53" s="10"/>
    </row>
    <row r="54" spans="1:18" s="13" customFormat="1" x14ac:dyDescent="0.3">
      <c r="A54" s="9"/>
      <c r="B54" s="10"/>
      <c r="C54" s="10"/>
      <c r="D54" s="10"/>
      <c r="E54" s="10"/>
      <c r="F54" s="39"/>
      <c r="G54" s="71"/>
      <c r="H54" s="10"/>
      <c r="I54" s="69"/>
      <c r="J54" s="47"/>
      <c r="K54" s="49"/>
      <c r="L54" s="21"/>
      <c r="M54" s="12"/>
      <c r="N54" s="22" t="str">
        <f t="shared" si="0"/>
        <v/>
      </c>
      <c r="O54" s="57"/>
      <c r="P54" s="55"/>
      <c r="Q54" s="10"/>
      <c r="R54" s="10"/>
    </row>
    <row r="55" spans="1:18" s="13" customFormat="1" x14ac:dyDescent="0.3">
      <c r="A55" s="9"/>
      <c r="B55" s="10"/>
      <c r="C55" s="10"/>
      <c r="D55" s="10"/>
      <c r="E55" s="10"/>
      <c r="F55" s="39"/>
      <c r="G55" s="71"/>
      <c r="H55" s="10"/>
      <c r="I55" s="69"/>
      <c r="J55" s="47"/>
      <c r="K55" s="49"/>
      <c r="L55" s="21"/>
      <c r="M55" s="12"/>
      <c r="N55" s="22" t="str">
        <f t="shared" si="0"/>
        <v/>
      </c>
      <c r="O55" s="57"/>
      <c r="P55" s="55"/>
      <c r="Q55" s="10"/>
      <c r="R55" s="10"/>
    </row>
    <row r="56" spans="1:18" s="13" customFormat="1" x14ac:dyDescent="0.3">
      <c r="A56" s="9"/>
      <c r="B56" s="10"/>
      <c r="C56" s="10"/>
      <c r="D56" s="10"/>
      <c r="E56" s="10"/>
      <c r="F56" s="39"/>
      <c r="G56" s="71"/>
      <c r="H56" s="10"/>
      <c r="I56" s="69"/>
      <c r="J56" s="47"/>
      <c r="K56" s="49"/>
      <c r="L56" s="21"/>
      <c r="M56" s="12"/>
      <c r="N56" s="22" t="str">
        <f t="shared" si="0"/>
        <v/>
      </c>
      <c r="O56" s="57"/>
      <c r="P56" s="55"/>
      <c r="Q56" s="10"/>
      <c r="R56" s="10"/>
    </row>
    <row r="57" spans="1:18" s="13" customFormat="1" x14ac:dyDescent="0.3">
      <c r="A57" s="9"/>
      <c r="B57" s="10"/>
      <c r="C57" s="10"/>
      <c r="D57" s="10"/>
      <c r="E57" s="10"/>
      <c r="F57" s="39"/>
      <c r="G57" s="71"/>
      <c r="H57" s="10"/>
      <c r="I57" s="69"/>
      <c r="J57" s="47"/>
      <c r="K57" s="49"/>
      <c r="L57" s="21"/>
      <c r="M57" s="12"/>
      <c r="N57" s="22" t="str">
        <f t="shared" si="0"/>
        <v/>
      </c>
      <c r="O57" s="57"/>
      <c r="P57" s="55"/>
      <c r="Q57" s="10"/>
      <c r="R57" s="10"/>
    </row>
    <row r="58" spans="1:18" s="13" customFormat="1" x14ac:dyDescent="0.3">
      <c r="A58" s="9"/>
      <c r="B58" s="10"/>
      <c r="C58" s="10"/>
      <c r="D58" s="10"/>
      <c r="E58" s="10"/>
      <c r="F58" s="39"/>
      <c r="G58" s="71"/>
      <c r="H58" s="10"/>
      <c r="I58" s="69"/>
      <c r="J58" s="47"/>
      <c r="K58" s="49"/>
      <c r="L58" s="21"/>
      <c r="M58" s="12"/>
      <c r="N58" s="22" t="str">
        <f t="shared" si="0"/>
        <v/>
      </c>
      <c r="O58" s="57"/>
      <c r="P58" s="55"/>
      <c r="Q58" s="10"/>
      <c r="R58" s="10"/>
    </row>
    <row r="59" spans="1:18" s="13" customFormat="1" x14ac:dyDescent="0.3">
      <c r="A59" s="9"/>
      <c r="B59" s="10"/>
      <c r="C59" s="10"/>
      <c r="D59" s="10"/>
      <c r="E59" s="10"/>
      <c r="F59" s="39"/>
      <c r="G59" s="71"/>
      <c r="H59" s="10"/>
      <c r="I59" s="69"/>
      <c r="J59" s="47"/>
      <c r="K59" s="49"/>
      <c r="L59" s="21"/>
      <c r="M59" s="12"/>
      <c r="N59" s="22" t="str">
        <f t="shared" si="0"/>
        <v/>
      </c>
      <c r="O59" s="57"/>
      <c r="P59" s="55"/>
      <c r="Q59" s="10"/>
      <c r="R59" s="10"/>
    </row>
    <row r="60" spans="1:18" s="13" customFormat="1" x14ac:dyDescent="0.3">
      <c r="A60" s="9"/>
      <c r="B60" s="10"/>
      <c r="C60" s="10"/>
      <c r="D60" s="10"/>
      <c r="E60" s="10"/>
      <c r="F60" s="39"/>
      <c r="G60" s="71"/>
      <c r="H60" s="10"/>
      <c r="I60" s="69"/>
      <c r="J60" s="47"/>
      <c r="K60" s="49"/>
      <c r="L60" s="21"/>
      <c r="M60" s="12"/>
      <c r="N60" s="22" t="str">
        <f t="shared" si="0"/>
        <v/>
      </c>
      <c r="O60" s="57"/>
      <c r="P60" s="55"/>
      <c r="Q60" s="10"/>
      <c r="R60" s="10"/>
    </row>
    <row r="61" spans="1:18" s="13" customFormat="1" x14ac:dyDescent="0.3">
      <c r="A61" s="30"/>
      <c r="B61" s="31"/>
      <c r="C61" s="31"/>
      <c r="D61" s="31"/>
      <c r="E61" s="31"/>
      <c r="F61" s="40"/>
      <c r="G61" s="72"/>
      <c r="H61" s="31"/>
      <c r="I61" s="70"/>
      <c r="J61" s="48"/>
      <c r="K61" s="50"/>
      <c r="L61" s="42"/>
      <c r="M61" s="33"/>
      <c r="N61" s="43" t="str">
        <f t="shared" si="0"/>
        <v/>
      </c>
      <c r="O61" s="58"/>
      <c r="P61" s="56"/>
      <c r="Q61" s="31"/>
      <c r="R61" s="31"/>
    </row>
  </sheetData>
  <mergeCells count="1">
    <mergeCell ref="M4:N4"/>
  </mergeCells>
  <phoneticPr fontId="2" type="noConversion"/>
  <hyperlinks>
    <hyperlink ref="R2" r:id="rId1" display="https://www.vertex42.com/ExcelTemplates/software-inventory-tracking.html" xr:uid="{00000000-0004-0000-0100-000000000000}"/>
  </hyperlinks>
  <printOptions horizontalCentered="1"/>
  <pageMargins left="0.25" right="0.25" top="0.25" bottom="0.25" header="0.5" footer="0.5"/>
  <pageSetup scale="62" fitToHeight="0" orientation="landscape" r:id="rId2"/>
  <headerFooter alignWithMargins="0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1"/>
  <sheetViews>
    <sheetView showGridLines="0" zoomScale="85" zoomScaleNormal="85" workbookViewId="0">
      <pane ySplit="7" topLeftCell="A8" activePane="bottomLeft" state="frozen"/>
      <selection activeCell="E3" sqref="E3"/>
      <selection pane="bottomLeft" activeCell="A2" sqref="A2"/>
    </sheetView>
  </sheetViews>
  <sheetFormatPr defaultColWidth="9" defaultRowHeight="15" x14ac:dyDescent="0.3"/>
  <cols>
    <col min="1" max="1" width="16.75" style="2" customWidth="1"/>
    <col min="2" max="2" width="19.5" style="2" customWidth="1"/>
    <col min="3" max="3" width="8.125" style="2" customWidth="1"/>
    <col min="4" max="4" width="10.875" style="2" customWidth="1"/>
    <col min="5" max="5" width="7.75" style="2" customWidth="1"/>
    <col min="6" max="6" width="10.75" style="2" customWidth="1"/>
    <col min="7" max="7" width="14.5" style="2" customWidth="1"/>
    <col min="8" max="8" width="16.125" style="2" customWidth="1"/>
    <col min="9" max="16384" width="9" style="2"/>
  </cols>
  <sheetData>
    <row r="1" spans="1:8" ht="30" x14ac:dyDescent="0.4">
      <c r="A1" s="1" t="s">
        <v>81</v>
      </c>
      <c r="B1" s="16"/>
      <c r="C1" s="16"/>
      <c r="D1" s="16"/>
      <c r="E1" s="3"/>
      <c r="H1" s="3"/>
    </row>
    <row r="2" spans="1:8" ht="12.75" customHeight="1" x14ac:dyDescent="0.3">
      <c r="H2" s="104" t="s">
        <v>39</v>
      </c>
    </row>
    <row r="3" spans="1:8" ht="15.75" x14ac:dyDescent="0.3">
      <c r="A3" s="5" t="s">
        <v>21</v>
      </c>
      <c r="B3" s="18" t="str">
        <f>Software!B3</f>
        <v>XYZ Company</v>
      </c>
      <c r="H3" s="105" t="s">
        <v>117</v>
      </c>
    </row>
    <row r="4" spans="1:8" ht="16.5" x14ac:dyDescent="0.3">
      <c r="A4" s="5" t="s">
        <v>23</v>
      </c>
      <c r="B4" s="19">
        <f ca="1">Software!B4</f>
        <v>44477</v>
      </c>
      <c r="C4" s="7" t="s">
        <v>87</v>
      </c>
    </row>
    <row r="5" spans="1:8" ht="12.75" customHeight="1" x14ac:dyDescent="0.3"/>
    <row r="6" spans="1:8" ht="16.5" x14ac:dyDescent="0.3">
      <c r="A6" s="14" t="s">
        <v>79</v>
      </c>
      <c r="B6" s="15"/>
      <c r="C6" s="15"/>
      <c r="D6" s="14" t="s">
        <v>1</v>
      </c>
      <c r="E6" s="14"/>
      <c r="F6" s="14" t="s">
        <v>80</v>
      </c>
      <c r="G6" s="14"/>
      <c r="H6" s="17"/>
    </row>
    <row r="7" spans="1:8" ht="24.75" customHeight="1" x14ac:dyDescent="0.3">
      <c r="A7" s="37" t="s">
        <v>0</v>
      </c>
      <c r="B7" s="37" t="s">
        <v>2</v>
      </c>
      <c r="C7" s="37" t="s">
        <v>38</v>
      </c>
      <c r="D7" s="46" t="s">
        <v>20</v>
      </c>
      <c r="E7" s="46" t="s">
        <v>19</v>
      </c>
      <c r="F7" s="37" t="s">
        <v>3</v>
      </c>
      <c r="G7" s="37" t="s">
        <v>82</v>
      </c>
      <c r="H7" s="37" t="s">
        <v>84</v>
      </c>
    </row>
    <row r="8" spans="1:8" s="13" customFormat="1" x14ac:dyDescent="0.3">
      <c r="A8" s="34" t="s">
        <v>83</v>
      </c>
      <c r="B8" s="35" t="str">
        <f ca="1">IF(ISBLANK($A8),"",VLOOKUP($A8,HardwareTable,MATCH(B$7,Hardware!$A$7:$R$7,0),FALSE))</f>
        <v>Dell Precision M6500</v>
      </c>
      <c r="C8" s="38" t="str">
        <f ca="1">IF(ISBLANK($A8),"",VLOOKUP($A8,HardwareTable,MATCH(C$7,Hardware!$A$7:$R$7,0),FALSE))</f>
        <v>V42EX879</v>
      </c>
      <c r="D8" s="64" t="str">
        <f ca="1">IF(ISBLANK($A8),"",VLOOKUP($A8,HardwareTable,MATCH(D$7,Hardware!$A$7:$R$7,0),FALSE))</f>
        <v>ME Dept.</v>
      </c>
      <c r="E8" s="68" t="str">
        <f ca="1">IF(ISBLANK($A8),"",VLOOKUP($A8,HardwareTable,MATCH(E$7,Hardware!$A$7:$R$7,0),FALSE))</f>
        <v>87B</v>
      </c>
      <c r="F8" s="65">
        <v>40535</v>
      </c>
      <c r="G8" s="36" t="s">
        <v>49</v>
      </c>
      <c r="H8" s="63">
        <v>41255</v>
      </c>
    </row>
    <row r="9" spans="1:8" s="13" customFormat="1" x14ac:dyDescent="0.3">
      <c r="A9" s="9"/>
      <c r="B9" s="10" t="str">
        <f>IF(ISBLANK($A9),"",VLOOKUP($A9,HardwareTable,MATCH(B$7,Hardware!$A$7:$R$7,0),FALSE))</f>
        <v/>
      </c>
      <c r="C9" s="39" t="str">
        <f>IF(ISBLANK($A9),"",VLOOKUP($A9,HardwareTable,MATCH(C$7,Hardware!$A$7:$R$7,0),FALSE))</f>
        <v/>
      </c>
      <c r="D9" s="51" t="str">
        <f>IF(ISBLANK($A9),"",VLOOKUP($A9,HardwareTable,MATCH(D$7,Hardware!$A$7:$R$7,0),FALSE))</f>
        <v/>
      </c>
      <c r="E9" s="52" t="str">
        <f>IF(ISBLANK($A9),"",VLOOKUP($A9,HardwareTable,MATCH(E$7,Hardware!$A$7:$R$7,0),FALSE))</f>
        <v/>
      </c>
      <c r="F9" s="66"/>
      <c r="G9" s="11"/>
      <c r="H9" s="23"/>
    </row>
    <row r="10" spans="1:8" s="13" customFormat="1" x14ac:dyDescent="0.3">
      <c r="A10" s="9"/>
      <c r="B10" s="10" t="str">
        <f>IF(ISBLANK($A10),"",VLOOKUP($A10,HardwareTable,MATCH(B$7,Hardware!$A$7:$R$7,0),FALSE))</f>
        <v/>
      </c>
      <c r="C10" s="39" t="str">
        <f>IF(ISBLANK($A10),"",VLOOKUP($A10,HardwareTable,MATCH(C$7,Hardware!$A$7:$R$7,0),FALSE))</f>
        <v/>
      </c>
      <c r="D10" s="51" t="str">
        <f>IF(ISBLANK($A10),"",VLOOKUP($A10,HardwareTable,MATCH(D$7,Hardware!$A$7:$R$7,0),FALSE))</f>
        <v/>
      </c>
      <c r="E10" s="52" t="str">
        <f>IF(ISBLANK($A10),"",VLOOKUP($A10,HardwareTable,MATCH(E$7,Hardware!$A$7:$R$7,0),FALSE))</f>
        <v/>
      </c>
      <c r="F10" s="66"/>
      <c r="G10" s="11"/>
      <c r="H10" s="23"/>
    </row>
    <row r="11" spans="1:8" s="13" customFormat="1" x14ac:dyDescent="0.3">
      <c r="A11" s="9"/>
      <c r="B11" s="10" t="str">
        <f>IF(ISBLANK($A11),"",VLOOKUP($A11,HardwareTable,MATCH(B$7,Hardware!$A$7:$R$7,0),FALSE))</f>
        <v/>
      </c>
      <c r="C11" s="39" t="str">
        <f>IF(ISBLANK($A11),"",VLOOKUP($A11,HardwareTable,MATCH(C$7,Hardware!$A$7:$R$7,0),FALSE))</f>
        <v/>
      </c>
      <c r="D11" s="51" t="str">
        <f>IF(ISBLANK($A11),"",VLOOKUP($A11,HardwareTable,MATCH(D$7,Hardware!$A$7:$R$7,0),FALSE))</f>
        <v/>
      </c>
      <c r="E11" s="52" t="str">
        <f>IF(ISBLANK($A11),"",VLOOKUP($A11,HardwareTable,MATCH(E$7,Hardware!$A$7:$R$7,0),FALSE))</f>
        <v/>
      </c>
      <c r="F11" s="66"/>
      <c r="G11" s="11"/>
      <c r="H11" s="23"/>
    </row>
    <row r="12" spans="1:8" s="13" customFormat="1" x14ac:dyDescent="0.3">
      <c r="A12" s="9"/>
      <c r="B12" s="10" t="str">
        <f>IF(ISBLANK($A12),"",VLOOKUP($A12,HardwareTable,MATCH(B$7,Hardware!$A$7:$R$7,0),FALSE))</f>
        <v/>
      </c>
      <c r="C12" s="39" t="str">
        <f>IF(ISBLANK($A12),"",VLOOKUP($A12,HardwareTable,MATCH(C$7,Hardware!$A$7:$R$7,0),FALSE))</f>
        <v/>
      </c>
      <c r="D12" s="51" t="str">
        <f>IF(ISBLANK($A12),"",VLOOKUP($A12,HardwareTable,MATCH(D$7,Hardware!$A$7:$R$7,0),FALSE))</f>
        <v/>
      </c>
      <c r="E12" s="52" t="str">
        <f>IF(ISBLANK($A12),"",VLOOKUP($A12,HardwareTable,MATCH(E$7,Hardware!$A$7:$R$7,0),FALSE))</f>
        <v/>
      </c>
      <c r="F12" s="66"/>
      <c r="G12" s="11"/>
      <c r="H12" s="23"/>
    </row>
    <row r="13" spans="1:8" s="13" customFormat="1" x14ac:dyDescent="0.3">
      <c r="A13" s="9"/>
      <c r="B13" s="10" t="str">
        <f>IF(ISBLANK($A13),"",VLOOKUP($A13,HardwareTable,MATCH(B$7,Hardware!$A$7:$R$7,0),FALSE))</f>
        <v/>
      </c>
      <c r="C13" s="39" t="str">
        <f>IF(ISBLANK($A13),"",VLOOKUP($A13,HardwareTable,MATCH(C$7,Hardware!$A$7:$R$7,0),FALSE))</f>
        <v/>
      </c>
      <c r="D13" s="51" t="str">
        <f>IF(ISBLANK($A13),"",VLOOKUP($A13,HardwareTable,MATCH(D$7,Hardware!$A$7:$R$7,0),FALSE))</f>
        <v/>
      </c>
      <c r="E13" s="52" t="str">
        <f>IF(ISBLANK($A13),"",VLOOKUP($A13,HardwareTable,MATCH(E$7,Hardware!$A$7:$R$7,0),FALSE))</f>
        <v/>
      </c>
      <c r="F13" s="66"/>
      <c r="G13" s="11"/>
      <c r="H13" s="23"/>
    </row>
    <row r="14" spans="1:8" s="13" customFormat="1" x14ac:dyDescent="0.3">
      <c r="A14" s="9"/>
      <c r="B14" s="10" t="str">
        <f>IF(ISBLANK($A14),"",VLOOKUP($A14,HardwareTable,MATCH(B$7,Hardware!$A$7:$R$7,0),FALSE))</f>
        <v/>
      </c>
      <c r="C14" s="39" t="str">
        <f>IF(ISBLANK($A14),"",VLOOKUP($A14,HardwareTable,MATCH(C$7,Hardware!$A$7:$R$7,0),FALSE))</f>
        <v/>
      </c>
      <c r="D14" s="51" t="str">
        <f>IF(ISBLANK($A14),"",VLOOKUP($A14,HardwareTable,MATCH(D$7,Hardware!$A$7:$R$7,0),FALSE))</f>
        <v/>
      </c>
      <c r="E14" s="52" t="str">
        <f>IF(ISBLANK($A14),"",VLOOKUP($A14,HardwareTable,MATCH(E$7,Hardware!$A$7:$R$7,0),FALSE))</f>
        <v/>
      </c>
      <c r="F14" s="66"/>
      <c r="G14" s="11"/>
      <c r="H14" s="23"/>
    </row>
    <row r="15" spans="1:8" s="13" customFormat="1" x14ac:dyDescent="0.3">
      <c r="A15" s="9"/>
      <c r="B15" s="10" t="str">
        <f>IF(ISBLANK($A15),"",VLOOKUP($A15,HardwareTable,MATCH(B$7,Hardware!$A$7:$R$7,0),FALSE))</f>
        <v/>
      </c>
      <c r="C15" s="39" t="str">
        <f>IF(ISBLANK($A15),"",VLOOKUP($A15,HardwareTable,MATCH(C$7,Hardware!$A$7:$R$7,0),FALSE))</f>
        <v/>
      </c>
      <c r="D15" s="51" t="str">
        <f>IF(ISBLANK($A15),"",VLOOKUP($A15,HardwareTable,MATCH(D$7,Hardware!$A$7:$R$7,0),FALSE))</f>
        <v/>
      </c>
      <c r="E15" s="52" t="str">
        <f>IF(ISBLANK($A15),"",VLOOKUP($A15,HardwareTable,MATCH(E$7,Hardware!$A$7:$R$7,0),FALSE))</f>
        <v/>
      </c>
      <c r="F15" s="66"/>
      <c r="G15" s="11"/>
      <c r="H15" s="23"/>
    </row>
    <row r="16" spans="1:8" s="13" customFormat="1" x14ac:dyDescent="0.3">
      <c r="A16" s="9"/>
      <c r="B16" s="10" t="str">
        <f>IF(ISBLANK($A16),"",VLOOKUP($A16,HardwareTable,MATCH(B$7,Hardware!$A$7:$R$7,0),FALSE))</f>
        <v/>
      </c>
      <c r="C16" s="39" t="str">
        <f>IF(ISBLANK($A16),"",VLOOKUP($A16,HardwareTable,MATCH(C$7,Hardware!$A$7:$R$7,0),FALSE))</f>
        <v/>
      </c>
      <c r="D16" s="51" t="str">
        <f>IF(ISBLANK($A16),"",VLOOKUP($A16,HardwareTable,MATCH(D$7,Hardware!$A$7:$R$7,0),FALSE))</f>
        <v/>
      </c>
      <c r="E16" s="52" t="str">
        <f>IF(ISBLANK($A16),"",VLOOKUP($A16,HardwareTable,MATCH(E$7,Hardware!$A$7:$R$7,0),FALSE))</f>
        <v/>
      </c>
      <c r="F16" s="66"/>
      <c r="G16" s="11"/>
      <c r="H16" s="23"/>
    </row>
    <row r="17" spans="1:8" s="13" customFormat="1" x14ac:dyDescent="0.3">
      <c r="A17" s="9"/>
      <c r="B17" s="10" t="str">
        <f>IF(ISBLANK($A17),"",VLOOKUP($A17,HardwareTable,MATCH(B$7,Hardware!$A$7:$R$7,0),FALSE))</f>
        <v/>
      </c>
      <c r="C17" s="39" t="str">
        <f>IF(ISBLANK($A17),"",VLOOKUP($A17,HardwareTable,MATCH(C$7,Hardware!$A$7:$R$7,0),FALSE))</f>
        <v/>
      </c>
      <c r="D17" s="51" t="str">
        <f>IF(ISBLANK($A17),"",VLOOKUP($A17,HardwareTable,MATCH(D$7,Hardware!$A$7:$R$7,0),FALSE))</f>
        <v/>
      </c>
      <c r="E17" s="52" t="str">
        <f>IF(ISBLANK($A17),"",VLOOKUP($A17,HardwareTable,MATCH(E$7,Hardware!$A$7:$R$7,0),FALSE))</f>
        <v/>
      </c>
      <c r="F17" s="66"/>
      <c r="G17" s="11"/>
      <c r="H17" s="23"/>
    </row>
    <row r="18" spans="1:8" s="13" customFormat="1" x14ac:dyDescent="0.3">
      <c r="A18" s="9"/>
      <c r="B18" s="10" t="str">
        <f>IF(ISBLANK($A18),"",VLOOKUP($A18,HardwareTable,MATCH(B$7,Hardware!$A$7:$R$7,0),FALSE))</f>
        <v/>
      </c>
      <c r="C18" s="39" t="str">
        <f>IF(ISBLANK($A18),"",VLOOKUP($A18,HardwareTable,MATCH(C$7,Hardware!$A$7:$R$7,0),FALSE))</f>
        <v/>
      </c>
      <c r="D18" s="51" t="str">
        <f>IF(ISBLANK($A18),"",VLOOKUP($A18,HardwareTable,MATCH(D$7,Hardware!$A$7:$R$7,0),FALSE))</f>
        <v/>
      </c>
      <c r="E18" s="52" t="str">
        <f>IF(ISBLANK($A18),"",VLOOKUP($A18,HardwareTable,MATCH(E$7,Hardware!$A$7:$R$7,0),FALSE))</f>
        <v/>
      </c>
      <c r="F18" s="66"/>
      <c r="G18" s="11"/>
      <c r="H18" s="23"/>
    </row>
    <row r="19" spans="1:8" s="13" customFormat="1" x14ac:dyDescent="0.3">
      <c r="A19" s="9"/>
      <c r="B19" s="10" t="str">
        <f>IF(ISBLANK($A19),"",VLOOKUP($A19,HardwareTable,MATCH(B$7,Hardware!$A$7:$R$7,0),FALSE))</f>
        <v/>
      </c>
      <c r="C19" s="39" t="str">
        <f>IF(ISBLANK($A19),"",VLOOKUP($A19,HardwareTable,MATCH(C$7,Hardware!$A$7:$R$7,0),FALSE))</f>
        <v/>
      </c>
      <c r="D19" s="51" t="str">
        <f>IF(ISBLANK($A19),"",VLOOKUP($A19,HardwareTable,MATCH(D$7,Hardware!$A$7:$R$7,0),FALSE))</f>
        <v/>
      </c>
      <c r="E19" s="52" t="str">
        <f>IF(ISBLANK($A19),"",VLOOKUP($A19,HardwareTable,MATCH(E$7,Hardware!$A$7:$R$7,0),FALSE))</f>
        <v/>
      </c>
      <c r="F19" s="66"/>
      <c r="G19" s="11"/>
      <c r="H19" s="23"/>
    </row>
    <row r="20" spans="1:8" s="13" customFormat="1" x14ac:dyDescent="0.3">
      <c r="A20" s="9"/>
      <c r="B20" s="10" t="str">
        <f>IF(ISBLANK($A20),"",VLOOKUP($A20,HardwareTable,MATCH(B$7,Hardware!$A$7:$R$7,0),FALSE))</f>
        <v/>
      </c>
      <c r="C20" s="39" t="str">
        <f>IF(ISBLANK($A20),"",VLOOKUP($A20,HardwareTable,MATCH(C$7,Hardware!$A$7:$R$7,0),FALSE))</f>
        <v/>
      </c>
      <c r="D20" s="51" t="str">
        <f>IF(ISBLANK($A20),"",VLOOKUP($A20,HardwareTable,MATCH(D$7,Hardware!$A$7:$R$7,0),FALSE))</f>
        <v/>
      </c>
      <c r="E20" s="52" t="str">
        <f>IF(ISBLANK($A20),"",VLOOKUP($A20,HardwareTable,MATCH(E$7,Hardware!$A$7:$R$7,0),FALSE))</f>
        <v/>
      </c>
      <c r="F20" s="66"/>
      <c r="G20" s="11"/>
      <c r="H20" s="23"/>
    </row>
    <row r="21" spans="1:8" s="13" customFormat="1" x14ac:dyDescent="0.3">
      <c r="A21" s="9"/>
      <c r="B21" s="10" t="str">
        <f>IF(ISBLANK($A21),"",VLOOKUP($A21,HardwareTable,MATCH(B$7,Hardware!$A$7:$R$7,0),FALSE))</f>
        <v/>
      </c>
      <c r="C21" s="39" t="str">
        <f>IF(ISBLANK($A21),"",VLOOKUP($A21,HardwareTable,MATCH(C$7,Hardware!$A$7:$R$7,0),FALSE))</f>
        <v/>
      </c>
      <c r="D21" s="51" t="str">
        <f>IF(ISBLANK($A21),"",VLOOKUP($A21,HardwareTable,MATCH(D$7,Hardware!$A$7:$R$7,0),FALSE))</f>
        <v/>
      </c>
      <c r="E21" s="52" t="str">
        <f>IF(ISBLANK($A21),"",VLOOKUP($A21,HardwareTable,MATCH(E$7,Hardware!$A$7:$R$7,0),FALSE))</f>
        <v/>
      </c>
      <c r="F21" s="66"/>
      <c r="G21" s="11"/>
      <c r="H21" s="23"/>
    </row>
    <row r="22" spans="1:8" s="13" customFormat="1" x14ac:dyDescent="0.3">
      <c r="A22" s="9"/>
      <c r="B22" s="10" t="str">
        <f>IF(ISBLANK($A22),"",VLOOKUP($A22,HardwareTable,MATCH(B$7,Hardware!$A$7:$R$7,0),FALSE))</f>
        <v/>
      </c>
      <c r="C22" s="39" t="str">
        <f>IF(ISBLANK($A22),"",VLOOKUP($A22,HardwareTable,MATCH(C$7,Hardware!$A$7:$R$7,0),FALSE))</f>
        <v/>
      </c>
      <c r="D22" s="51" t="str">
        <f>IF(ISBLANK($A22),"",VLOOKUP($A22,HardwareTable,MATCH(D$7,Hardware!$A$7:$R$7,0),FALSE))</f>
        <v/>
      </c>
      <c r="E22" s="52" t="str">
        <f>IF(ISBLANK($A22),"",VLOOKUP($A22,HardwareTable,MATCH(E$7,Hardware!$A$7:$R$7,0),FALSE))</f>
        <v/>
      </c>
      <c r="F22" s="66"/>
      <c r="G22" s="11"/>
      <c r="H22" s="23"/>
    </row>
    <row r="23" spans="1:8" s="13" customFormat="1" x14ac:dyDescent="0.3">
      <c r="A23" s="9"/>
      <c r="B23" s="10" t="str">
        <f>IF(ISBLANK($A23),"",VLOOKUP($A23,HardwareTable,MATCH(B$7,Hardware!$A$7:$R$7,0),FALSE))</f>
        <v/>
      </c>
      <c r="C23" s="39" t="str">
        <f>IF(ISBLANK($A23),"",VLOOKUP($A23,HardwareTable,MATCH(C$7,Hardware!$A$7:$R$7,0),FALSE))</f>
        <v/>
      </c>
      <c r="D23" s="51" t="str">
        <f>IF(ISBLANK($A23),"",VLOOKUP($A23,HardwareTable,MATCH(D$7,Hardware!$A$7:$R$7,0),FALSE))</f>
        <v/>
      </c>
      <c r="E23" s="52" t="str">
        <f>IF(ISBLANK($A23),"",VLOOKUP($A23,HardwareTable,MATCH(E$7,Hardware!$A$7:$R$7,0),FALSE))</f>
        <v/>
      </c>
      <c r="F23" s="66"/>
      <c r="G23" s="11"/>
      <c r="H23" s="23"/>
    </row>
    <row r="24" spans="1:8" s="13" customFormat="1" x14ac:dyDescent="0.3">
      <c r="A24" s="9"/>
      <c r="B24" s="10" t="str">
        <f>IF(ISBLANK($A24),"",VLOOKUP($A24,HardwareTable,MATCH(B$7,Hardware!$A$7:$R$7,0),FALSE))</f>
        <v/>
      </c>
      <c r="C24" s="39" t="str">
        <f>IF(ISBLANK($A24),"",VLOOKUP($A24,HardwareTable,MATCH(C$7,Hardware!$A$7:$R$7,0),FALSE))</f>
        <v/>
      </c>
      <c r="D24" s="51" t="str">
        <f>IF(ISBLANK($A24),"",VLOOKUP($A24,HardwareTable,MATCH(D$7,Hardware!$A$7:$R$7,0),FALSE))</f>
        <v/>
      </c>
      <c r="E24" s="52" t="str">
        <f>IF(ISBLANK($A24),"",VLOOKUP($A24,HardwareTable,MATCH(E$7,Hardware!$A$7:$R$7,0),FALSE))</f>
        <v/>
      </c>
      <c r="F24" s="66"/>
      <c r="G24" s="11"/>
      <c r="H24" s="23"/>
    </row>
    <row r="25" spans="1:8" s="13" customFormat="1" x14ac:dyDescent="0.3">
      <c r="A25" s="9"/>
      <c r="B25" s="10" t="str">
        <f>IF(ISBLANK($A25),"",VLOOKUP($A25,HardwareTable,MATCH(B$7,Hardware!$A$7:$R$7,0),FALSE))</f>
        <v/>
      </c>
      <c r="C25" s="39" t="str">
        <f>IF(ISBLANK($A25),"",VLOOKUP($A25,HardwareTable,MATCH(C$7,Hardware!$A$7:$R$7,0),FALSE))</f>
        <v/>
      </c>
      <c r="D25" s="51" t="str">
        <f>IF(ISBLANK($A25),"",VLOOKUP($A25,HardwareTable,MATCH(D$7,Hardware!$A$7:$R$7,0),FALSE))</f>
        <v/>
      </c>
      <c r="E25" s="52" t="str">
        <f>IF(ISBLANK($A25),"",VLOOKUP($A25,HardwareTable,MATCH(E$7,Hardware!$A$7:$R$7,0),FALSE))</f>
        <v/>
      </c>
      <c r="F25" s="66"/>
      <c r="G25" s="11"/>
      <c r="H25" s="23"/>
    </row>
    <row r="26" spans="1:8" s="13" customFormat="1" x14ac:dyDescent="0.3">
      <c r="A26" s="9"/>
      <c r="B26" s="10" t="str">
        <f>IF(ISBLANK($A26),"",VLOOKUP($A26,HardwareTable,MATCH(B$7,Hardware!$A$7:$R$7,0),FALSE))</f>
        <v/>
      </c>
      <c r="C26" s="39" t="str">
        <f>IF(ISBLANK($A26),"",VLOOKUP($A26,HardwareTable,MATCH(C$7,Hardware!$A$7:$R$7,0),FALSE))</f>
        <v/>
      </c>
      <c r="D26" s="51" t="str">
        <f>IF(ISBLANK($A26),"",VLOOKUP($A26,HardwareTable,MATCH(D$7,Hardware!$A$7:$R$7,0),FALSE))</f>
        <v/>
      </c>
      <c r="E26" s="52" t="str">
        <f>IF(ISBLANK($A26),"",VLOOKUP($A26,HardwareTable,MATCH(E$7,Hardware!$A$7:$R$7,0),FALSE))</f>
        <v/>
      </c>
      <c r="F26" s="66"/>
      <c r="G26" s="11"/>
      <c r="H26" s="23"/>
    </row>
    <row r="27" spans="1:8" s="13" customFormat="1" x14ac:dyDescent="0.3">
      <c r="A27" s="9"/>
      <c r="B27" s="10" t="str">
        <f>IF(ISBLANK($A27),"",VLOOKUP($A27,HardwareTable,MATCH(B$7,Hardware!$A$7:$R$7,0),FALSE))</f>
        <v/>
      </c>
      <c r="C27" s="39" t="str">
        <f>IF(ISBLANK($A27),"",VLOOKUP($A27,HardwareTable,MATCH(C$7,Hardware!$A$7:$R$7,0),FALSE))</f>
        <v/>
      </c>
      <c r="D27" s="51" t="str">
        <f>IF(ISBLANK($A27),"",VLOOKUP($A27,HardwareTable,MATCH(D$7,Hardware!$A$7:$R$7,0),FALSE))</f>
        <v/>
      </c>
      <c r="E27" s="52" t="str">
        <f>IF(ISBLANK($A27),"",VLOOKUP($A27,HardwareTable,MATCH(E$7,Hardware!$A$7:$R$7,0),FALSE))</f>
        <v/>
      </c>
      <c r="F27" s="66"/>
      <c r="G27" s="11"/>
      <c r="H27" s="23"/>
    </row>
    <row r="28" spans="1:8" s="13" customFormat="1" x14ac:dyDescent="0.3">
      <c r="A28" s="9"/>
      <c r="B28" s="10" t="str">
        <f>IF(ISBLANK($A28),"",VLOOKUP($A28,HardwareTable,MATCH(B$7,Hardware!$A$7:$R$7,0),FALSE))</f>
        <v/>
      </c>
      <c r="C28" s="39" t="str">
        <f>IF(ISBLANK($A28),"",VLOOKUP($A28,HardwareTable,MATCH(C$7,Hardware!$A$7:$R$7,0),FALSE))</f>
        <v/>
      </c>
      <c r="D28" s="51" t="str">
        <f>IF(ISBLANK($A28),"",VLOOKUP($A28,HardwareTable,MATCH(D$7,Hardware!$A$7:$R$7,0),FALSE))</f>
        <v/>
      </c>
      <c r="E28" s="52" t="str">
        <f>IF(ISBLANK($A28),"",VLOOKUP($A28,HardwareTable,MATCH(E$7,Hardware!$A$7:$R$7,0),FALSE))</f>
        <v/>
      </c>
      <c r="F28" s="66"/>
      <c r="G28" s="11"/>
      <c r="H28" s="23"/>
    </row>
    <row r="29" spans="1:8" s="13" customFormat="1" x14ac:dyDescent="0.3">
      <c r="A29" s="9"/>
      <c r="B29" s="10" t="str">
        <f>IF(ISBLANK($A29),"",VLOOKUP($A29,HardwareTable,MATCH(B$7,Hardware!$A$7:$R$7,0),FALSE))</f>
        <v/>
      </c>
      <c r="C29" s="39" t="str">
        <f>IF(ISBLANK($A29),"",VLOOKUP($A29,HardwareTable,MATCH(C$7,Hardware!$A$7:$R$7,0),FALSE))</f>
        <v/>
      </c>
      <c r="D29" s="51" t="str">
        <f>IF(ISBLANK($A29),"",VLOOKUP($A29,HardwareTable,MATCH(D$7,Hardware!$A$7:$R$7,0),FALSE))</f>
        <v/>
      </c>
      <c r="E29" s="52" t="str">
        <f>IF(ISBLANK($A29),"",VLOOKUP($A29,HardwareTable,MATCH(E$7,Hardware!$A$7:$R$7,0),FALSE))</f>
        <v/>
      </c>
      <c r="F29" s="66"/>
      <c r="G29" s="11"/>
      <c r="H29" s="23"/>
    </row>
    <row r="30" spans="1:8" s="13" customFormat="1" x14ac:dyDescent="0.3">
      <c r="A30" s="9"/>
      <c r="B30" s="10" t="str">
        <f>IF(ISBLANK($A30),"",VLOOKUP($A30,HardwareTable,MATCH(B$7,Hardware!$A$7:$R$7,0),FALSE))</f>
        <v/>
      </c>
      <c r="C30" s="39" t="str">
        <f>IF(ISBLANK($A30),"",VLOOKUP($A30,HardwareTable,MATCH(C$7,Hardware!$A$7:$R$7,0),FALSE))</f>
        <v/>
      </c>
      <c r="D30" s="51" t="str">
        <f>IF(ISBLANK($A30),"",VLOOKUP($A30,HardwareTable,MATCH(D$7,Hardware!$A$7:$R$7,0),FALSE))</f>
        <v/>
      </c>
      <c r="E30" s="52" t="str">
        <f>IF(ISBLANK($A30),"",VLOOKUP($A30,HardwareTable,MATCH(E$7,Hardware!$A$7:$R$7,0),FALSE))</f>
        <v/>
      </c>
      <c r="F30" s="66"/>
      <c r="G30" s="11"/>
      <c r="H30" s="23"/>
    </row>
    <row r="31" spans="1:8" s="13" customFormat="1" x14ac:dyDescent="0.3">
      <c r="A31" s="9"/>
      <c r="B31" s="10" t="str">
        <f>IF(ISBLANK($A31),"",VLOOKUP($A31,HardwareTable,MATCH(B$7,Hardware!$A$7:$R$7,0),FALSE))</f>
        <v/>
      </c>
      <c r="C31" s="39" t="str">
        <f>IF(ISBLANK($A31),"",VLOOKUP($A31,HardwareTable,MATCH(C$7,Hardware!$A$7:$R$7,0),FALSE))</f>
        <v/>
      </c>
      <c r="D31" s="51" t="str">
        <f>IF(ISBLANK($A31),"",VLOOKUP($A31,HardwareTable,MATCH(D$7,Hardware!$A$7:$R$7,0),FALSE))</f>
        <v/>
      </c>
      <c r="E31" s="52" t="str">
        <f>IF(ISBLANK($A31),"",VLOOKUP($A31,HardwareTable,MATCH(E$7,Hardware!$A$7:$R$7,0),FALSE))</f>
        <v/>
      </c>
      <c r="F31" s="66"/>
      <c r="G31" s="11"/>
      <c r="H31" s="23"/>
    </row>
    <row r="32" spans="1:8" s="13" customFormat="1" x14ac:dyDescent="0.3">
      <c r="A32" s="9"/>
      <c r="B32" s="10" t="str">
        <f>IF(ISBLANK($A32),"",VLOOKUP($A32,HardwareTable,MATCH(B$7,Hardware!$A$7:$R$7,0),FALSE))</f>
        <v/>
      </c>
      <c r="C32" s="39" t="str">
        <f>IF(ISBLANK($A32),"",VLOOKUP($A32,HardwareTable,MATCH(C$7,Hardware!$A$7:$R$7,0),FALSE))</f>
        <v/>
      </c>
      <c r="D32" s="51" t="str">
        <f>IF(ISBLANK($A32),"",VLOOKUP($A32,HardwareTable,MATCH(D$7,Hardware!$A$7:$R$7,0),FALSE))</f>
        <v/>
      </c>
      <c r="E32" s="52" t="str">
        <f>IF(ISBLANK($A32),"",VLOOKUP($A32,HardwareTable,MATCH(E$7,Hardware!$A$7:$R$7,0),FALSE))</f>
        <v/>
      </c>
      <c r="F32" s="66"/>
      <c r="G32" s="11"/>
      <c r="H32" s="23"/>
    </row>
    <row r="33" spans="1:8" s="13" customFormat="1" x14ac:dyDescent="0.3">
      <c r="A33" s="9"/>
      <c r="B33" s="10" t="str">
        <f>IF(ISBLANK($A33),"",VLOOKUP($A33,HardwareTable,MATCH(B$7,Hardware!$A$7:$R$7,0),FALSE))</f>
        <v/>
      </c>
      <c r="C33" s="39" t="str">
        <f>IF(ISBLANK($A33),"",VLOOKUP($A33,HardwareTable,MATCH(C$7,Hardware!$A$7:$R$7,0),FALSE))</f>
        <v/>
      </c>
      <c r="D33" s="51" t="str">
        <f>IF(ISBLANK($A33),"",VLOOKUP($A33,HardwareTable,MATCH(D$7,Hardware!$A$7:$R$7,0),FALSE))</f>
        <v/>
      </c>
      <c r="E33" s="52" t="str">
        <f>IF(ISBLANK($A33),"",VLOOKUP($A33,HardwareTable,MATCH(E$7,Hardware!$A$7:$R$7,0),FALSE))</f>
        <v/>
      </c>
      <c r="F33" s="66"/>
      <c r="G33" s="11"/>
      <c r="H33" s="23"/>
    </row>
    <row r="34" spans="1:8" s="13" customFormat="1" x14ac:dyDescent="0.3">
      <c r="A34" s="9"/>
      <c r="B34" s="10" t="str">
        <f>IF(ISBLANK($A34),"",VLOOKUP($A34,HardwareTable,MATCH(B$7,Hardware!$A$7:$R$7,0),FALSE))</f>
        <v/>
      </c>
      <c r="C34" s="39" t="str">
        <f>IF(ISBLANK($A34),"",VLOOKUP($A34,HardwareTable,MATCH(C$7,Hardware!$A$7:$R$7,0),FALSE))</f>
        <v/>
      </c>
      <c r="D34" s="51" t="str">
        <f>IF(ISBLANK($A34),"",VLOOKUP($A34,HardwareTable,MATCH(D$7,Hardware!$A$7:$R$7,0),FALSE))</f>
        <v/>
      </c>
      <c r="E34" s="52" t="str">
        <f>IF(ISBLANK($A34),"",VLOOKUP($A34,HardwareTable,MATCH(E$7,Hardware!$A$7:$R$7,0),FALSE))</f>
        <v/>
      </c>
      <c r="F34" s="66"/>
      <c r="G34" s="11"/>
      <c r="H34" s="23"/>
    </row>
    <row r="35" spans="1:8" s="13" customFormat="1" x14ac:dyDescent="0.3">
      <c r="A35" s="9"/>
      <c r="B35" s="10" t="str">
        <f>IF(ISBLANK($A35),"",VLOOKUP($A35,HardwareTable,MATCH(B$7,Hardware!$A$7:$R$7,0),FALSE))</f>
        <v/>
      </c>
      <c r="C35" s="39" t="str">
        <f>IF(ISBLANK($A35),"",VLOOKUP($A35,HardwareTable,MATCH(C$7,Hardware!$A$7:$R$7,0),FALSE))</f>
        <v/>
      </c>
      <c r="D35" s="51" t="str">
        <f>IF(ISBLANK($A35),"",VLOOKUP($A35,HardwareTable,MATCH(D$7,Hardware!$A$7:$R$7,0),FALSE))</f>
        <v/>
      </c>
      <c r="E35" s="52" t="str">
        <f>IF(ISBLANK($A35),"",VLOOKUP($A35,HardwareTable,MATCH(E$7,Hardware!$A$7:$R$7,0),FALSE))</f>
        <v/>
      </c>
      <c r="F35" s="66"/>
      <c r="G35" s="11"/>
      <c r="H35" s="23"/>
    </row>
    <row r="36" spans="1:8" s="13" customFormat="1" x14ac:dyDescent="0.3">
      <c r="A36" s="9"/>
      <c r="B36" s="10" t="str">
        <f>IF(ISBLANK($A36),"",VLOOKUP($A36,HardwareTable,MATCH(B$7,Hardware!$A$7:$R$7,0),FALSE))</f>
        <v/>
      </c>
      <c r="C36" s="39" t="str">
        <f>IF(ISBLANK($A36),"",VLOOKUP($A36,HardwareTable,MATCH(C$7,Hardware!$A$7:$R$7,0),FALSE))</f>
        <v/>
      </c>
      <c r="D36" s="51" t="str">
        <f>IF(ISBLANK($A36),"",VLOOKUP($A36,HardwareTable,MATCH(D$7,Hardware!$A$7:$R$7,0),FALSE))</f>
        <v/>
      </c>
      <c r="E36" s="52" t="str">
        <f>IF(ISBLANK($A36),"",VLOOKUP($A36,HardwareTable,MATCH(E$7,Hardware!$A$7:$R$7,0),FALSE))</f>
        <v/>
      </c>
      <c r="F36" s="66"/>
      <c r="G36" s="11"/>
      <c r="H36" s="23"/>
    </row>
    <row r="37" spans="1:8" s="13" customFormat="1" x14ac:dyDescent="0.3">
      <c r="A37" s="9"/>
      <c r="B37" s="10" t="str">
        <f>IF(ISBLANK($A37),"",VLOOKUP($A37,HardwareTable,MATCH(B$7,Hardware!$A$7:$R$7,0),FALSE))</f>
        <v/>
      </c>
      <c r="C37" s="39" t="str">
        <f>IF(ISBLANK($A37),"",VLOOKUP($A37,HardwareTable,MATCH(C$7,Hardware!$A$7:$R$7,0),FALSE))</f>
        <v/>
      </c>
      <c r="D37" s="51" t="str">
        <f>IF(ISBLANK($A37),"",VLOOKUP($A37,HardwareTable,MATCH(D$7,Hardware!$A$7:$R$7,0),FALSE))</f>
        <v/>
      </c>
      <c r="E37" s="52" t="str">
        <f>IF(ISBLANK($A37),"",VLOOKUP($A37,HardwareTable,MATCH(E$7,Hardware!$A$7:$R$7,0),FALSE))</f>
        <v/>
      </c>
      <c r="F37" s="66"/>
      <c r="G37" s="11"/>
      <c r="H37" s="23"/>
    </row>
    <row r="38" spans="1:8" s="13" customFormat="1" x14ac:dyDescent="0.3">
      <c r="A38" s="9"/>
      <c r="B38" s="10" t="str">
        <f>IF(ISBLANK($A38),"",VLOOKUP($A38,HardwareTable,MATCH(B$7,Hardware!$A$7:$R$7,0),FALSE))</f>
        <v/>
      </c>
      <c r="C38" s="39" t="str">
        <f>IF(ISBLANK($A38),"",VLOOKUP($A38,HardwareTable,MATCH(C$7,Hardware!$A$7:$R$7,0),FALSE))</f>
        <v/>
      </c>
      <c r="D38" s="51" t="str">
        <f>IF(ISBLANK($A38),"",VLOOKUP($A38,HardwareTable,MATCH(D$7,Hardware!$A$7:$R$7,0),FALSE))</f>
        <v/>
      </c>
      <c r="E38" s="52" t="str">
        <f>IF(ISBLANK($A38),"",VLOOKUP($A38,HardwareTable,MATCH(E$7,Hardware!$A$7:$R$7,0),FALSE))</f>
        <v/>
      </c>
      <c r="F38" s="66"/>
      <c r="G38" s="11"/>
      <c r="H38" s="23"/>
    </row>
    <row r="39" spans="1:8" s="13" customFormat="1" x14ac:dyDescent="0.3">
      <c r="A39" s="9"/>
      <c r="B39" s="10" t="str">
        <f>IF(ISBLANK($A39),"",VLOOKUP($A39,HardwareTable,MATCH(B$7,Hardware!$A$7:$R$7,0),FALSE))</f>
        <v/>
      </c>
      <c r="C39" s="39" t="str">
        <f>IF(ISBLANK($A39),"",VLOOKUP($A39,HardwareTable,MATCH(C$7,Hardware!$A$7:$R$7,0),FALSE))</f>
        <v/>
      </c>
      <c r="D39" s="51" t="str">
        <f>IF(ISBLANK($A39),"",VLOOKUP($A39,HardwareTable,MATCH(D$7,Hardware!$A$7:$R$7,0),FALSE))</f>
        <v/>
      </c>
      <c r="E39" s="52" t="str">
        <f>IF(ISBLANK($A39),"",VLOOKUP($A39,HardwareTable,MATCH(E$7,Hardware!$A$7:$R$7,0),FALSE))</f>
        <v/>
      </c>
      <c r="F39" s="66"/>
      <c r="G39" s="11"/>
      <c r="H39" s="23"/>
    </row>
    <row r="40" spans="1:8" s="13" customFormat="1" x14ac:dyDescent="0.3">
      <c r="A40" s="9"/>
      <c r="B40" s="10" t="str">
        <f>IF(ISBLANK($A40),"",VLOOKUP($A40,HardwareTable,MATCH(B$7,Hardware!$A$7:$R$7,0),FALSE))</f>
        <v/>
      </c>
      <c r="C40" s="39" t="str">
        <f>IF(ISBLANK($A40),"",VLOOKUP($A40,HardwareTable,MATCH(C$7,Hardware!$A$7:$R$7,0),FALSE))</f>
        <v/>
      </c>
      <c r="D40" s="51" t="str">
        <f>IF(ISBLANK($A40),"",VLOOKUP($A40,HardwareTable,MATCH(D$7,Hardware!$A$7:$R$7,0),FALSE))</f>
        <v/>
      </c>
      <c r="E40" s="52" t="str">
        <f>IF(ISBLANK($A40),"",VLOOKUP($A40,HardwareTable,MATCH(E$7,Hardware!$A$7:$R$7,0),FALSE))</f>
        <v/>
      </c>
      <c r="F40" s="66"/>
      <c r="G40" s="11"/>
      <c r="H40" s="23"/>
    </row>
    <row r="41" spans="1:8" s="13" customFormat="1" x14ac:dyDescent="0.3">
      <c r="A41" s="9"/>
      <c r="B41" s="10" t="str">
        <f>IF(ISBLANK($A41),"",VLOOKUP($A41,HardwareTable,MATCH(B$7,Hardware!$A$7:$R$7,0),FALSE))</f>
        <v/>
      </c>
      <c r="C41" s="39" t="str">
        <f>IF(ISBLANK($A41),"",VLOOKUP($A41,HardwareTable,MATCH(C$7,Hardware!$A$7:$R$7,0),FALSE))</f>
        <v/>
      </c>
      <c r="D41" s="51" t="str">
        <f>IF(ISBLANK($A41),"",VLOOKUP($A41,HardwareTable,MATCH(D$7,Hardware!$A$7:$R$7,0),FALSE))</f>
        <v/>
      </c>
      <c r="E41" s="52" t="str">
        <f>IF(ISBLANK($A41),"",VLOOKUP($A41,HardwareTable,MATCH(E$7,Hardware!$A$7:$R$7,0),FALSE))</f>
        <v/>
      </c>
      <c r="F41" s="66"/>
      <c r="G41" s="11"/>
      <c r="H41" s="23"/>
    </row>
    <row r="42" spans="1:8" s="13" customFormat="1" x14ac:dyDescent="0.3">
      <c r="A42" s="9"/>
      <c r="B42" s="10" t="str">
        <f>IF(ISBLANK($A42),"",VLOOKUP($A42,HardwareTable,MATCH(B$7,Hardware!$A$7:$R$7,0),FALSE))</f>
        <v/>
      </c>
      <c r="C42" s="39" t="str">
        <f>IF(ISBLANK($A42),"",VLOOKUP($A42,HardwareTable,MATCH(C$7,Hardware!$A$7:$R$7,0),FALSE))</f>
        <v/>
      </c>
      <c r="D42" s="51" t="str">
        <f>IF(ISBLANK($A42),"",VLOOKUP($A42,HardwareTable,MATCH(D$7,Hardware!$A$7:$R$7,0),FALSE))</f>
        <v/>
      </c>
      <c r="E42" s="52" t="str">
        <f>IF(ISBLANK($A42),"",VLOOKUP($A42,HardwareTable,MATCH(E$7,Hardware!$A$7:$R$7,0),FALSE))</f>
        <v/>
      </c>
      <c r="F42" s="66"/>
      <c r="G42" s="11"/>
      <c r="H42" s="23"/>
    </row>
    <row r="43" spans="1:8" s="13" customFormat="1" x14ac:dyDescent="0.3">
      <c r="A43" s="9"/>
      <c r="B43" s="10" t="str">
        <f>IF(ISBLANK($A43),"",VLOOKUP($A43,HardwareTable,MATCH(B$7,Hardware!$A$7:$R$7,0),FALSE))</f>
        <v/>
      </c>
      <c r="C43" s="39" t="str">
        <f>IF(ISBLANK($A43),"",VLOOKUP($A43,HardwareTable,MATCH(C$7,Hardware!$A$7:$R$7,0),FALSE))</f>
        <v/>
      </c>
      <c r="D43" s="51" t="str">
        <f>IF(ISBLANK($A43),"",VLOOKUP($A43,HardwareTable,MATCH(D$7,Hardware!$A$7:$R$7,0),FALSE))</f>
        <v/>
      </c>
      <c r="E43" s="52" t="str">
        <f>IF(ISBLANK($A43),"",VLOOKUP($A43,HardwareTable,MATCH(E$7,Hardware!$A$7:$R$7,0),FALSE))</f>
        <v/>
      </c>
      <c r="F43" s="66"/>
      <c r="G43" s="11"/>
      <c r="H43" s="23"/>
    </row>
    <row r="44" spans="1:8" s="13" customFormat="1" x14ac:dyDescent="0.3">
      <c r="A44" s="9"/>
      <c r="B44" s="10" t="str">
        <f>IF(ISBLANK($A44),"",VLOOKUP($A44,HardwareTable,MATCH(B$7,Hardware!$A$7:$R$7,0),FALSE))</f>
        <v/>
      </c>
      <c r="C44" s="39" t="str">
        <f>IF(ISBLANK($A44),"",VLOOKUP($A44,HardwareTable,MATCH(C$7,Hardware!$A$7:$R$7,0),FALSE))</f>
        <v/>
      </c>
      <c r="D44" s="51" t="str">
        <f>IF(ISBLANK($A44),"",VLOOKUP($A44,HardwareTable,MATCH(D$7,Hardware!$A$7:$R$7,0),FALSE))</f>
        <v/>
      </c>
      <c r="E44" s="52" t="str">
        <f>IF(ISBLANK($A44),"",VLOOKUP($A44,HardwareTable,MATCH(E$7,Hardware!$A$7:$R$7,0),FALSE))</f>
        <v/>
      </c>
      <c r="F44" s="66"/>
      <c r="G44" s="11"/>
      <c r="H44" s="23"/>
    </row>
    <row r="45" spans="1:8" s="13" customFormat="1" x14ac:dyDescent="0.3">
      <c r="A45" s="9"/>
      <c r="B45" s="10" t="str">
        <f>IF(ISBLANK($A45),"",VLOOKUP($A45,HardwareTable,MATCH(B$7,Hardware!$A$7:$R$7,0),FALSE))</f>
        <v/>
      </c>
      <c r="C45" s="39" t="str">
        <f>IF(ISBLANK($A45),"",VLOOKUP($A45,HardwareTable,MATCH(C$7,Hardware!$A$7:$R$7,0),FALSE))</f>
        <v/>
      </c>
      <c r="D45" s="51" t="str">
        <f>IF(ISBLANK($A45),"",VLOOKUP($A45,HardwareTable,MATCH(D$7,Hardware!$A$7:$R$7,0),FALSE))</f>
        <v/>
      </c>
      <c r="E45" s="52" t="str">
        <f>IF(ISBLANK($A45),"",VLOOKUP($A45,HardwareTable,MATCH(E$7,Hardware!$A$7:$R$7,0),FALSE))</f>
        <v/>
      </c>
      <c r="F45" s="66"/>
      <c r="G45" s="11"/>
      <c r="H45" s="23"/>
    </row>
    <row r="46" spans="1:8" s="13" customFormat="1" x14ac:dyDescent="0.3">
      <c r="A46" s="9"/>
      <c r="B46" s="10" t="str">
        <f>IF(ISBLANK($A46),"",VLOOKUP($A46,HardwareTable,MATCH(B$7,Hardware!$A$7:$R$7,0),FALSE))</f>
        <v/>
      </c>
      <c r="C46" s="39" t="str">
        <f>IF(ISBLANK($A46),"",VLOOKUP($A46,HardwareTable,MATCH(C$7,Hardware!$A$7:$R$7,0),FALSE))</f>
        <v/>
      </c>
      <c r="D46" s="51" t="str">
        <f>IF(ISBLANK($A46),"",VLOOKUP($A46,HardwareTable,MATCH(D$7,Hardware!$A$7:$R$7,0),FALSE))</f>
        <v/>
      </c>
      <c r="E46" s="52" t="str">
        <f>IF(ISBLANK($A46),"",VLOOKUP($A46,HardwareTable,MATCH(E$7,Hardware!$A$7:$R$7,0),FALSE))</f>
        <v/>
      </c>
      <c r="F46" s="66"/>
      <c r="G46" s="11"/>
      <c r="H46" s="23"/>
    </row>
    <row r="47" spans="1:8" s="13" customFormat="1" x14ac:dyDescent="0.3">
      <c r="A47" s="9"/>
      <c r="B47" s="10" t="str">
        <f>IF(ISBLANK($A47),"",VLOOKUP($A47,HardwareTable,MATCH(B$7,Hardware!$A$7:$R$7,0),FALSE))</f>
        <v/>
      </c>
      <c r="C47" s="39" t="str">
        <f>IF(ISBLANK($A47),"",VLOOKUP($A47,HardwareTable,MATCH(C$7,Hardware!$A$7:$R$7,0),FALSE))</f>
        <v/>
      </c>
      <c r="D47" s="51" t="str">
        <f>IF(ISBLANK($A47),"",VLOOKUP($A47,HardwareTable,MATCH(D$7,Hardware!$A$7:$R$7,0),FALSE))</f>
        <v/>
      </c>
      <c r="E47" s="52" t="str">
        <f>IF(ISBLANK($A47),"",VLOOKUP($A47,HardwareTable,MATCH(E$7,Hardware!$A$7:$R$7,0),FALSE))</f>
        <v/>
      </c>
      <c r="F47" s="66"/>
      <c r="G47" s="11"/>
      <c r="H47" s="23"/>
    </row>
    <row r="48" spans="1:8" s="13" customFormat="1" x14ac:dyDescent="0.3">
      <c r="A48" s="9"/>
      <c r="B48" s="10" t="str">
        <f>IF(ISBLANK($A48),"",VLOOKUP($A48,HardwareTable,MATCH(B$7,Hardware!$A$7:$R$7,0),FALSE))</f>
        <v/>
      </c>
      <c r="C48" s="39" t="str">
        <f>IF(ISBLANK($A48),"",VLOOKUP($A48,HardwareTable,MATCH(C$7,Hardware!$A$7:$R$7,0),FALSE))</f>
        <v/>
      </c>
      <c r="D48" s="51" t="str">
        <f>IF(ISBLANK($A48),"",VLOOKUP($A48,HardwareTable,MATCH(D$7,Hardware!$A$7:$R$7,0),FALSE))</f>
        <v/>
      </c>
      <c r="E48" s="52" t="str">
        <f>IF(ISBLANK($A48),"",VLOOKUP($A48,HardwareTable,MATCH(E$7,Hardware!$A$7:$R$7,0),FALSE))</f>
        <v/>
      </c>
      <c r="F48" s="66"/>
      <c r="G48" s="11"/>
      <c r="H48" s="23"/>
    </row>
    <row r="49" spans="1:8" s="13" customFormat="1" x14ac:dyDescent="0.3">
      <c r="A49" s="9"/>
      <c r="B49" s="10" t="str">
        <f>IF(ISBLANK($A49),"",VLOOKUP($A49,HardwareTable,MATCH(B$7,Hardware!$A$7:$R$7,0),FALSE))</f>
        <v/>
      </c>
      <c r="C49" s="39" t="str">
        <f>IF(ISBLANK($A49),"",VLOOKUP($A49,HardwareTable,MATCH(C$7,Hardware!$A$7:$R$7,0),FALSE))</f>
        <v/>
      </c>
      <c r="D49" s="51" t="str">
        <f>IF(ISBLANK($A49),"",VLOOKUP($A49,HardwareTable,MATCH(D$7,Hardware!$A$7:$R$7,0),FALSE))</f>
        <v/>
      </c>
      <c r="E49" s="52" t="str">
        <f>IF(ISBLANK($A49),"",VLOOKUP($A49,HardwareTable,MATCH(E$7,Hardware!$A$7:$R$7,0),FALSE))</f>
        <v/>
      </c>
      <c r="F49" s="66"/>
      <c r="G49" s="11"/>
      <c r="H49" s="23"/>
    </row>
    <row r="50" spans="1:8" s="13" customFormat="1" x14ac:dyDescent="0.3">
      <c r="A50" s="9"/>
      <c r="B50" s="10" t="str">
        <f>IF(ISBLANK($A50),"",VLOOKUP($A50,HardwareTable,MATCH(B$7,Hardware!$A$7:$R$7,0),FALSE))</f>
        <v/>
      </c>
      <c r="C50" s="39" t="str">
        <f>IF(ISBLANK($A50),"",VLOOKUP($A50,HardwareTable,MATCH(C$7,Hardware!$A$7:$R$7,0),FALSE))</f>
        <v/>
      </c>
      <c r="D50" s="51" t="str">
        <f>IF(ISBLANK($A50),"",VLOOKUP($A50,HardwareTable,MATCH(D$7,Hardware!$A$7:$R$7,0),FALSE))</f>
        <v/>
      </c>
      <c r="E50" s="52" t="str">
        <f>IF(ISBLANK($A50),"",VLOOKUP($A50,HardwareTable,MATCH(E$7,Hardware!$A$7:$R$7,0),FALSE))</f>
        <v/>
      </c>
      <c r="F50" s="66"/>
      <c r="G50" s="11"/>
      <c r="H50" s="23"/>
    </row>
    <row r="51" spans="1:8" s="13" customFormat="1" x14ac:dyDescent="0.3">
      <c r="A51" s="9"/>
      <c r="B51" s="10" t="str">
        <f>IF(ISBLANK($A51),"",VLOOKUP($A51,HardwareTable,MATCH(B$7,Hardware!$A$7:$R$7,0),FALSE))</f>
        <v/>
      </c>
      <c r="C51" s="39" t="str">
        <f>IF(ISBLANK($A51),"",VLOOKUP($A51,HardwareTable,MATCH(C$7,Hardware!$A$7:$R$7,0),FALSE))</f>
        <v/>
      </c>
      <c r="D51" s="51" t="str">
        <f>IF(ISBLANK($A51),"",VLOOKUP($A51,HardwareTable,MATCH(D$7,Hardware!$A$7:$R$7,0),FALSE))</f>
        <v/>
      </c>
      <c r="E51" s="52" t="str">
        <f>IF(ISBLANK($A51),"",VLOOKUP($A51,HardwareTable,MATCH(E$7,Hardware!$A$7:$R$7,0),FALSE))</f>
        <v/>
      </c>
      <c r="F51" s="66"/>
      <c r="G51" s="11"/>
      <c r="H51" s="23"/>
    </row>
    <row r="52" spans="1:8" s="13" customFormat="1" x14ac:dyDescent="0.3">
      <c r="A52" s="9"/>
      <c r="B52" s="10" t="str">
        <f>IF(ISBLANK($A52),"",VLOOKUP($A52,HardwareTable,MATCH(B$7,Hardware!$A$7:$R$7,0),FALSE))</f>
        <v/>
      </c>
      <c r="C52" s="39" t="str">
        <f>IF(ISBLANK($A52),"",VLOOKUP($A52,HardwareTable,MATCH(C$7,Hardware!$A$7:$R$7,0),FALSE))</f>
        <v/>
      </c>
      <c r="D52" s="51" t="str">
        <f>IF(ISBLANK($A52),"",VLOOKUP($A52,HardwareTable,MATCH(D$7,Hardware!$A$7:$R$7,0),FALSE))</f>
        <v/>
      </c>
      <c r="E52" s="52" t="str">
        <f>IF(ISBLANK($A52),"",VLOOKUP($A52,HardwareTable,MATCH(E$7,Hardware!$A$7:$R$7,0),FALSE))</f>
        <v/>
      </c>
      <c r="F52" s="66"/>
      <c r="G52" s="11"/>
      <c r="H52" s="23"/>
    </row>
    <row r="53" spans="1:8" s="13" customFormat="1" x14ac:dyDescent="0.3">
      <c r="A53" s="9"/>
      <c r="B53" s="10" t="str">
        <f>IF(ISBLANK($A53),"",VLOOKUP($A53,HardwareTable,MATCH(B$7,Hardware!$A$7:$R$7,0),FALSE))</f>
        <v/>
      </c>
      <c r="C53" s="39" t="str">
        <f>IF(ISBLANK($A53),"",VLOOKUP($A53,HardwareTable,MATCH(C$7,Hardware!$A$7:$R$7,0),FALSE))</f>
        <v/>
      </c>
      <c r="D53" s="51" t="str">
        <f>IF(ISBLANK($A53),"",VLOOKUP($A53,HardwareTable,MATCH(D$7,Hardware!$A$7:$R$7,0),FALSE))</f>
        <v/>
      </c>
      <c r="E53" s="52" t="str">
        <f>IF(ISBLANK($A53),"",VLOOKUP($A53,HardwareTable,MATCH(E$7,Hardware!$A$7:$R$7,0),FALSE))</f>
        <v/>
      </c>
      <c r="F53" s="66"/>
      <c r="G53" s="11"/>
      <c r="H53" s="23"/>
    </row>
    <row r="54" spans="1:8" s="13" customFormat="1" x14ac:dyDescent="0.3">
      <c r="A54" s="9"/>
      <c r="B54" s="10" t="str">
        <f>IF(ISBLANK($A54),"",VLOOKUP($A54,HardwareTable,MATCH(B$7,Hardware!$A$7:$R$7,0),FALSE))</f>
        <v/>
      </c>
      <c r="C54" s="39" t="str">
        <f>IF(ISBLANK($A54),"",VLOOKUP($A54,HardwareTable,MATCH(C$7,Hardware!$A$7:$R$7,0),FALSE))</f>
        <v/>
      </c>
      <c r="D54" s="51" t="str">
        <f>IF(ISBLANK($A54),"",VLOOKUP($A54,HardwareTable,MATCH(D$7,Hardware!$A$7:$R$7,0),FALSE))</f>
        <v/>
      </c>
      <c r="E54" s="52" t="str">
        <f>IF(ISBLANK($A54),"",VLOOKUP($A54,HardwareTable,MATCH(E$7,Hardware!$A$7:$R$7,0),FALSE))</f>
        <v/>
      </c>
      <c r="F54" s="66"/>
      <c r="G54" s="11"/>
      <c r="H54" s="23"/>
    </row>
    <row r="55" spans="1:8" s="13" customFormat="1" x14ac:dyDescent="0.3">
      <c r="A55" s="9"/>
      <c r="B55" s="10" t="str">
        <f>IF(ISBLANK($A55),"",VLOOKUP($A55,HardwareTable,MATCH(B$7,Hardware!$A$7:$R$7,0),FALSE))</f>
        <v/>
      </c>
      <c r="C55" s="39" t="str">
        <f>IF(ISBLANK($A55),"",VLOOKUP($A55,HardwareTable,MATCH(C$7,Hardware!$A$7:$R$7,0),FALSE))</f>
        <v/>
      </c>
      <c r="D55" s="51" t="str">
        <f>IF(ISBLANK($A55),"",VLOOKUP($A55,HardwareTable,MATCH(D$7,Hardware!$A$7:$R$7,0),FALSE))</f>
        <v/>
      </c>
      <c r="E55" s="52" t="str">
        <f>IF(ISBLANK($A55),"",VLOOKUP($A55,HardwareTable,MATCH(E$7,Hardware!$A$7:$R$7,0),FALSE))</f>
        <v/>
      </c>
      <c r="F55" s="66"/>
      <c r="G55" s="11"/>
      <c r="H55" s="23"/>
    </row>
    <row r="56" spans="1:8" s="13" customFormat="1" x14ac:dyDescent="0.3">
      <c r="A56" s="9"/>
      <c r="B56" s="10" t="str">
        <f>IF(ISBLANK($A56),"",VLOOKUP($A56,HardwareTable,MATCH(B$7,Hardware!$A$7:$R$7,0),FALSE))</f>
        <v/>
      </c>
      <c r="C56" s="39" t="str">
        <f>IF(ISBLANK($A56),"",VLOOKUP($A56,HardwareTable,MATCH(C$7,Hardware!$A$7:$R$7,0),FALSE))</f>
        <v/>
      </c>
      <c r="D56" s="51" t="str">
        <f>IF(ISBLANK($A56),"",VLOOKUP($A56,HardwareTable,MATCH(D$7,Hardware!$A$7:$R$7,0),FALSE))</f>
        <v/>
      </c>
      <c r="E56" s="52" t="str">
        <f>IF(ISBLANK($A56),"",VLOOKUP($A56,HardwareTable,MATCH(E$7,Hardware!$A$7:$R$7,0),FALSE))</f>
        <v/>
      </c>
      <c r="F56" s="66"/>
      <c r="G56" s="11"/>
      <c r="H56" s="23"/>
    </row>
    <row r="57" spans="1:8" s="13" customFormat="1" x14ac:dyDescent="0.3">
      <c r="A57" s="9"/>
      <c r="B57" s="10" t="str">
        <f>IF(ISBLANK($A57),"",VLOOKUP($A57,HardwareTable,MATCH(B$7,Hardware!$A$7:$R$7,0),FALSE))</f>
        <v/>
      </c>
      <c r="C57" s="39" t="str">
        <f>IF(ISBLANK($A57),"",VLOOKUP($A57,HardwareTable,MATCH(C$7,Hardware!$A$7:$R$7,0),FALSE))</f>
        <v/>
      </c>
      <c r="D57" s="51" t="str">
        <f>IF(ISBLANK($A57),"",VLOOKUP($A57,HardwareTable,MATCH(D$7,Hardware!$A$7:$R$7,0),FALSE))</f>
        <v/>
      </c>
      <c r="E57" s="52" t="str">
        <f>IF(ISBLANK($A57),"",VLOOKUP($A57,HardwareTable,MATCH(E$7,Hardware!$A$7:$R$7,0),FALSE))</f>
        <v/>
      </c>
      <c r="F57" s="66"/>
      <c r="G57" s="11"/>
      <c r="H57" s="23"/>
    </row>
    <row r="58" spans="1:8" s="13" customFormat="1" x14ac:dyDescent="0.3">
      <c r="A58" s="9"/>
      <c r="B58" s="10" t="str">
        <f>IF(ISBLANK($A58),"",VLOOKUP($A58,HardwareTable,MATCH(B$7,Hardware!$A$7:$R$7,0),FALSE))</f>
        <v/>
      </c>
      <c r="C58" s="39" t="str">
        <f>IF(ISBLANK($A58),"",VLOOKUP($A58,HardwareTable,MATCH(C$7,Hardware!$A$7:$R$7,0),FALSE))</f>
        <v/>
      </c>
      <c r="D58" s="51" t="str">
        <f>IF(ISBLANK($A58),"",VLOOKUP($A58,HardwareTable,MATCH(D$7,Hardware!$A$7:$R$7,0),FALSE))</f>
        <v/>
      </c>
      <c r="E58" s="52" t="str">
        <f>IF(ISBLANK($A58),"",VLOOKUP($A58,HardwareTable,MATCH(E$7,Hardware!$A$7:$R$7,0),FALSE))</f>
        <v/>
      </c>
      <c r="F58" s="66"/>
      <c r="G58" s="11"/>
      <c r="H58" s="23"/>
    </row>
    <row r="59" spans="1:8" s="13" customFormat="1" x14ac:dyDescent="0.3">
      <c r="A59" s="9"/>
      <c r="B59" s="10" t="str">
        <f>IF(ISBLANK($A59),"",VLOOKUP($A59,HardwareTable,MATCH(B$7,Hardware!$A$7:$R$7,0),FALSE))</f>
        <v/>
      </c>
      <c r="C59" s="39" t="str">
        <f>IF(ISBLANK($A59),"",VLOOKUP($A59,HardwareTable,MATCH(C$7,Hardware!$A$7:$R$7,0),FALSE))</f>
        <v/>
      </c>
      <c r="D59" s="51" t="str">
        <f>IF(ISBLANK($A59),"",VLOOKUP($A59,HardwareTable,MATCH(D$7,Hardware!$A$7:$R$7,0),FALSE))</f>
        <v/>
      </c>
      <c r="E59" s="52" t="str">
        <f>IF(ISBLANK($A59),"",VLOOKUP($A59,HardwareTable,MATCH(E$7,Hardware!$A$7:$R$7,0),FALSE))</f>
        <v/>
      </c>
      <c r="F59" s="66"/>
      <c r="G59" s="11"/>
      <c r="H59" s="23"/>
    </row>
    <row r="60" spans="1:8" s="13" customFormat="1" x14ac:dyDescent="0.3">
      <c r="A60" s="9"/>
      <c r="B60" s="10" t="str">
        <f>IF(ISBLANK($A60),"",VLOOKUP($A60,HardwareTable,MATCH(B$7,Hardware!$A$7:$R$7,0),FALSE))</f>
        <v/>
      </c>
      <c r="C60" s="39" t="str">
        <f>IF(ISBLANK($A60),"",VLOOKUP($A60,HardwareTable,MATCH(C$7,Hardware!$A$7:$R$7,0),FALSE))</f>
        <v/>
      </c>
      <c r="D60" s="51" t="str">
        <f>IF(ISBLANK($A60),"",VLOOKUP($A60,HardwareTable,MATCH(D$7,Hardware!$A$7:$R$7,0),FALSE))</f>
        <v/>
      </c>
      <c r="E60" s="52" t="str">
        <f>IF(ISBLANK($A60),"",VLOOKUP($A60,HardwareTable,MATCH(E$7,Hardware!$A$7:$R$7,0),FALSE))</f>
        <v/>
      </c>
      <c r="F60" s="66"/>
      <c r="G60" s="11"/>
      <c r="H60" s="23"/>
    </row>
    <row r="61" spans="1:8" s="13" customFormat="1" x14ac:dyDescent="0.3">
      <c r="A61" s="30"/>
      <c r="B61" s="31" t="str">
        <f>IF(ISBLANK($A61),"",VLOOKUP($A61,HardwareTable,MATCH(B$7,Hardware!$A$7:$R$7,0),FALSE))</f>
        <v/>
      </c>
      <c r="C61" s="40" t="str">
        <f>IF(ISBLANK($A61),"",VLOOKUP($A61,HardwareTable,MATCH(C$7,Hardware!$A$7:$R$7,0),FALSE))</f>
        <v/>
      </c>
      <c r="D61" s="53" t="str">
        <f>IF(ISBLANK($A61),"",VLOOKUP($A61,HardwareTable,MATCH(D$7,Hardware!$A$7:$R$7,0),FALSE))</f>
        <v/>
      </c>
      <c r="E61" s="54" t="str">
        <f>IF(ISBLANK($A61),"",VLOOKUP($A61,HardwareTable,MATCH(E$7,Hardware!$A$7:$R$7,0),FALSE))</f>
        <v/>
      </c>
      <c r="F61" s="67"/>
      <c r="G61" s="32"/>
      <c r="H61" s="44"/>
    </row>
  </sheetData>
  <phoneticPr fontId="2" type="noConversion"/>
  <dataValidations count="2">
    <dataValidation type="list" allowBlank="1" sqref="A8:A61" xr:uid="{00000000-0002-0000-0200-000000000000}">
      <formula1>HardwareList</formula1>
    </dataValidation>
    <dataValidation type="list" allowBlank="1" showInputMessage="1" showErrorMessage="1" sqref="G8:G61" xr:uid="{00000000-0002-0000-0200-000001000000}">
      <formula1>SoftwareList</formula1>
    </dataValidation>
  </dataValidations>
  <hyperlinks>
    <hyperlink ref="H2" r:id="rId1" display="https://www.vertex42.com/ExcelTemplates/software-inventory-tracking.html" xr:uid="{00000000-0004-0000-0200-000000000000}"/>
  </hyperlinks>
  <printOptions horizontalCentered="1"/>
  <pageMargins left="0.35" right="0.35" top="0.25" bottom="0.25" header="0.5" footer="0.5"/>
  <pageSetup scale="87" fitToHeight="0" orientation="portrait" r:id="rId2"/>
  <headerFooter alignWithMargins="0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0"/>
  <sheetViews>
    <sheetView showGridLines="0" zoomScale="85" zoomScaleNormal="85" workbookViewId="0">
      <pane ySplit="5" topLeftCell="A6" activePane="bottomLeft" state="frozen"/>
      <selection pane="bottomLeft" activeCell="A6" sqref="A6"/>
    </sheetView>
  </sheetViews>
  <sheetFormatPr defaultColWidth="9" defaultRowHeight="15" x14ac:dyDescent="0.3"/>
  <cols>
    <col min="1" max="1" width="14.75" style="2" customWidth="1"/>
    <col min="2" max="2" width="13.125" style="2" customWidth="1"/>
    <col min="3" max="3" width="12.25" style="2" customWidth="1"/>
    <col min="4" max="4" width="22.875" style="2" customWidth="1"/>
    <col min="5" max="5" width="10" style="2" customWidth="1"/>
    <col min="6" max="6" width="10.625" style="2" customWidth="1"/>
    <col min="7" max="7" width="14.625" style="2" customWidth="1"/>
    <col min="8" max="10" width="11.875" style="2" customWidth="1"/>
    <col min="11" max="11" width="19.625" style="2" customWidth="1"/>
    <col min="12" max="12" width="14.75" style="2" customWidth="1"/>
    <col min="13" max="16384" width="9" style="2"/>
  </cols>
  <sheetData>
    <row r="1" spans="1:12" ht="27.75" x14ac:dyDescent="0.45">
      <c r="A1" s="74" t="s">
        <v>33</v>
      </c>
      <c r="B1" s="25"/>
      <c r="C1" s="25"/>
      <c r="D1" s="25"/>
      <c r="E1" s="25"/>
      <c r="F1" s="26"/>
      <c r="G1" s="26"/>
      <c r="H1" s="26"/>
      <c r="I1" s="26"/>
      <c r="J1" s="26"/>
      <c r="K1" s="26"/>
      <c r="L1" s="26"/>
    </row>
    <row r="2" spans="1:12" x14ac:dyDescent="0.3">
      <c r="L2" s="104" t="s">
        <v>39</v>
      </c>
    </row>
    <row r="3" spans="1:12" x14ac:dyDescent="0.3">
      <c r="E3" s="7" t="s">
        <v>87</v>
      </c>
      <c r="L3" s="105" t="s">
        <v>117</v>
      </c>
    </row>
    <row r="5" spans="1:12" ht="25.5" x14ac:dyDescent="0.3">
      <c r="A5" s="37" t="s">
        <v>34</v>
      </c>
      <c r="B5" s="37" t="s">
        <v>26</v>
      </c>
      <c r="C5" s="62" t="s">
        <v>88</v>
      </c>
      <c r="D5" s="37" t="s">
        <v>2</v>
      </c>
      <c r="E5" s="37" t="s">
        <v>4</v>
      </c>
      <c r="F5" s="62" t="s">
        <v>89</v>
      </c>
      <c r="G5" s="37" t="s">
        <v>27</v>
      </c>
      <c r="H5" s="37" t="s">
        <v>37</v>
      </c>
      <c r="I5" s="37" t="s">
        <v>25</v>
      </c>
      <c r="J5" s="37" t="s">
        <v>29</v>
      </c>
      <c r="K5" s="37" t="s">
        <v>8</v>
      </c>
      <c r="L5" s="37" t="s">
        <v>28</v>
      </c>
    </row>
    <row r="6" spans="1:12" x14ac:dyDescent="0.3">
      <c r="A6" s="27"/>
      <c r="B6" s="27"/>
      <c r="C6" s="27"/>
      <c r="D6" s="27"/>
      <c r="E6" s="28"/>
      <c r="F6" s="29"/>
      <c r="G6" s="27"/>
      <c r="H6" s="27"/>
      <c r="I6" s="27"/>
      <c r="J6" s="27"/>
      <c r="K6" s="27"/>
      <c r="L6" s="27"/>
    </row>
    <row r="7" spans="1:12" x14ac:dyDescent="0.3">
      <c r="A7" s="27"/>
      <c r="B7" s="27"/>
      <c r="C7" s="27"/>
      <c r="D7" s="27"/>
      <c r="E7" s="28"/>
      <c r="F7" s="29"/>
      <c r="G7" s="27"/>
      <c r="H7" s="27"/>
      <c r="I7" s="27"/>
      <c r="J7" s="27"/>
      <c r="K7" s="27"/>
      <c r="L7" s="27"/>
    </row>
    <row r="8" spans="1:12" x14ac:dyDescent="0.3">
      <c r="A8" s="27"/>
      <c r="B8" s="27"/>
      <c r="C8" s="27"/>
      <c r="D8" s="27"/>
      <c r="E8" s="28"/>
      <c r="F8" s="29"/>
      <c r="G8" s="27"/>
      <c r="H8" s="27"/>
      <c r="I8" s="27"/>
      <c r="J8" s="27"/>
      <c r="K8" s="27"/>
      <c r="L8" s="27"/>
    </row>
    <row r="9" spans="1:12" x14ac:dyDescent="0.3">
      <c r="A9" s="27"/>
      <c r="B9" s="27"/>
      <c r="C9" s="27"/>
      <c r="D9" s="27"/>
      <c r="E9" s="28"/>
      <c r="F9" s="29"/>
      <c r="G9" s="27"/>
      <c r="H9" s="27"/>
      <c r="I9" s="27"/>
      <c r="J9" s="27"/>
      <c r="K9" s="27"/>
      <c r="L9" s="27"/>
    </row>
    <row r="10" spans="1:12" x14ac:dyDescent="0.3">
      <c r="A10" s="27"/>
      <c r="B10" s="27"/>
      <c r="C10" s="27"/>
      <c r="D10" s="27"/>
      <c r="E10" s="28"/>
      <c r="F10" s="29"/>
      <c r="G10" s="27"/>
      <c r="H10" s="27"/>
      <c r="I10" s="27"/>
      <c r="J10" s="27"/>
      <c r="K10" s="27"/>
      <c r="L10" s="27"/>
    </row>
    <row r="11" spans="1:12" x14ac:dyDescent="0.3">
      <c r="A11" s="27"/>
      <c r="B11" s="27"/>
      <c r="C11" s="27"/>
      <c r="D11" s="27"/>
      <c r="E11" s="28"/>
      <c r="F11" s="29"/>
      <c r="G11" s="27"/>
      <c r="H11" s="27"/>
      <c r="I11" s="27"/>
      <c r="J11" s="27"/>
      <c r="K11" s="27"/>
      <c r="L11" s="27"/>
    </row>
    <row r="12" spans="1:12" x14ac:dyDescent="0.3">
      <c r="A12" s="27"/>
      <c r="B12" s="27"/>
      <c r="C12" s="27"/>
      <c r="D12" s="27"/>
      <c r="E12" s="28"/>
      <c r="F12" s="29"/>
      <c r="G12" s="27"/>
      <c r="H12" s="27"/>
      <c r="I12" s="27"/>
      <c r="J12" s="27"/>
      <c r="K12" s="27"/>
      <c r="L12" s="27"/>
    </row>
    <row r="13" spans="1:12" x14ac:dyDescent="0.3">
      <c r="A13" s="27"/>
      <c r="B13" s="27"/>
      <c r="C13" s="27"/>
      <c r="D13" s="27"/>
      <c r="E13" s="28"/>
      <c r="F13" s="29"/>
      <c r="G13" s="27"/>
      <c r="H13" s="27"/>
      <c r="I13" s="27"/>
      <c r="J13" s="27"/>
      <c r="K13" s="27"/>
      <c r="L13" s="27"/>
    </row>
    <row r="14" spans="1:12" x14ac:dyDescent="0.3">
      <c r="A14" s="27"/>
      <c r="B14" s="27"/>
      <c r="C14" s="27"/>
      <c r="D14" s="27"/>
      <c r="E14" s="28"/>
      <c r="F14" s="29"/>
      <c r="G14" s="27"/>
      <c r="H14" s="27"/>
      <c r="I14" s="27"/>
      <c r="J14" s="27"/>
      <c r="K14" s="27"/>
      <c r="L14" s="27"/>
    </row>
    <row r="15" spans="1:12" x14ac:dyDescent="0.3">
      <c r="A15" s="27"/>
      <c r="B15" s="27"/>
      <c r="C15" s="27"/>
      <c r="D15" s="27"/>
      <c r="E15" s="28"/>
      <c r="F15" s="29"/>
      <c r="G15" s="27"/>
      <c r="H15" s="27"/>
      <c r="I15" s="27"/>
      <c r="J15" s="27"/>
      <c r="K15" s="27"/>
      <c r="L15" s="27"/>
    </row>
    <row r="16" spans="1:12" x14ac:dyDescent="0.3">
      <c r="A16" s="27"/>
      <c r="B16" s="27"/>
      <c r="C16" s="27"/>
      <c r="D16" s="27"/>
      <c r="E16" s="28"/>
      <c r="F16" s="29"/>
      <c r="G16" s="27"/>
      <c r="H16" s="27"/>
      <c r="I16" s="27"/>
      <c r="J16" s="27"/>
      <c r="K16" s="27"/>
      <c r="L16" s="27"/>
    </row>
    <row r="17" spans="1:12" x14ac:dyDescent="0.3">
      <c r="A17" s="27"/>
      <c r="B17" s="27"/>
      <c r="C17" s="27"/>
      <c r="D17" s="27"/>
      <c r="E17" s="28"/>
      <c r="F17" s="29"/>
      <c r="G17" s="27"/>
      <c r="H17" s="27"/>
      <c r="I17" s="27"/>
      <c r="J17" s="27"/>
      <c r="K17" s="27"/>
      <c r="L17" s="27"/>
    </row>
    <row r="18" spans="1:12" x14ac:dyDescent="0.3">
      <c r="A18" s="27"/>
      <c r="B18" s="27"/>
      <c r="C18" s="27"/>
      <c r="D18" s="27"/>
      <c r="E18" s="28"/>
      <c r="F18" s="29"/>
      <c r="G18" s="27"/>
      <c r="H18" s="27"/>
      <c r="I18" s="27"/>
      <c r="J18" s="27"/>
      <c r="K18" s="27"/>
      <c r="L18" s="27"/>
    </row>
    <row r="19" spans="1:12" x14ac:dyDescent="0.3">
      <c r="A19" s="27"/>
      <c r="B19" s="27"/>
      <c r="C19" s="27"/>
      <c r="D19" s="27"/>
      <c r="E19" s="28"/>
      <c r="F19" s="29"/>
      <c r="G19" s="27"/>
      <c r="H19" s="27"/>
      <c r="I19" s="27"/>
      <c r="J19" s="27"/>
      <c r="K19" s="27"/>
      <c r="L19" s="27"/>
    </row>
    <row r="20" spans="1:12" x14ac:dyDescent="0.3">
      <c r="A20" s="27"/>
      <c r="B20" s="27"/>
      <c r="C20" s="27"/>
      <c r="D20" s="27"/>
      <c r="E20" s="28"/>
      <c r="F20" s="29"/>
      <c r="G20" s="27"/>
      <c r="H20" s="27"/>
      <c r="I20" s="27"/>
      <c r="J20" s="27"/>
      <c r="K20" s="27"/>
      <c r="L20" s="27"/>
    </row>
    <row r="21" spans="1:12" x14ac:dyDescent="0.3">
      <c r="A21" s="27"/>
      <c r="B21" s="27"/>
      <c r="C21" s="27"/>
      <c r="D21" s="27"/>
      <c r="E21" s="28"/>
      <c r="F21" s="29"/>
      <c r="G21" s="27"/>
      <c r="H21" s="27"/>
      <c r="I21" s="27"/>
      <c r="J21" s="27"/>
      <c r="K21" s="27"/>
      <c r="L21" s="27"/>
    </row>
    <row r="22" spans="1:12" x14ac:dyDescent="0.3">
      <c r="A22" s="27"/>
      <c r="B22" s="27"/>
      <c r="C22" s="27"/>
      <c r="D22" s="27"/>
      <c r="E22" s="28"/>
      <c r="F22" s="29"/>
      <c r="G22" s="27"/>
      <c r="H22" s="27"/>
      <c r="I22" s="27"/>
      <c r="J22" s="27"/>
      <c r="K22" s="27"/>
      <c r="L22" s="27"/>
    </row>
    <row r="23" spans="1:12" x14ac:dyDescent="0.3">
      <c r="A23" s="27"/>
      <c r="B23" s="27"/>
      <c r="C23" s="27"/>
      <c r="D23" s="27"/>
      <c r="E23" s="28"/>
      <c r="F23" s="29"/>
      <c r="G23" s="27"/>
      <c r="H23" s="27"/>
      <c r="I23" s="27"/>
      <c r="J23" s="27"/>
      <c r="K23" s="27"/>
      <c r="L23" s="27"/>
    </row>
    <row r="24" spans="1:12" x14ac:dyDescent="0.3">
      <c r="A24" s="27"/>
      <c r="B24" s="27"/>
      <c r="C24" s="27"/>
      <c r="D24" s="27"/>
      <c r="E24" s="28"/>
      <c r="F24" s="29"/>
      <c r="G24" s="27"/>
      <c r="H24" s="27"/>
      <c r="I24" s="27"/>
      <c r="J24" s="27"/>
      <c r="K24" s="27"/>
      <c r="L24" s="27"/>
    </row>
    <row r="25" spans="1:12" x14ac:dyDescent="0.3">
      <c r="A25" s="27"/>
      <c r="B25" s="27"/>
      <c r="C25" s="27"/>
      <c r="D25" s="27"/>
      <c r="E25" s="28"/>
      <c r="F25" s="29"/>
      <c r="G25" s="27"/>
      <c r="H25" s="27"/>
      <c r="I25" s="27"/>
      <c r="J25" s="27"/>
      <c r="K25" s="27"/>
      <c r="L25" s="27"/>
    </row>
    <row r="26" spans="1:12" x14ac:dyDescent="0.3">
      <c r="A26" s="27"/>
      <c r="B26" s="27"/>
      <c r="C26" s="27"/>
      <c r="D26" s="27"/>
      <c r="E26" s="28"/>
      <c r="F26" s="29"/>
      <c r="G26" s="27"/>
      <c r="H26" s="27"/>
      <c r="I26" s="27"/>
      <c r="J26" s="27"/>
      <c r="K26" s="27"/>
      <c r="L26" s="27"/>
    </row>
    <row r="27" spans="1:12" x14ac:dyDescent="0.3">
      <c r="A27" s="27"/>
      <c r="B27" s="27"/>
      <c r="C27" s="27"/>
      <c r="D27" s="27"/>
      <c r="E27" s="28"/>
      <c r="F27" s="29"/>
      <c r="G27" s="27"/>
      <c r="H27" s="27"/>
      <c r="I27" s="27"/>
      <c r="J27" s="27"/>
      <c r="K27" s="27"/>
      <c r="L27" s="27"/>
    </row>
    <row r="28" spans="1:12" x14ac:dyDescent="0.3">
      <c r="A28" s="27"/>
      <c r="B28" s="27"/>
      <c r="C28" s="27"/>
      <c r="D28" s="27"/>
      <c r="E28" s="28"/>
      <c r="F28" s="29"/>
      <c r="G28" s="27"/>
      <c r="H28" s="27"/>
      <c r="I28" s="27"/>
      <c r="J28" s="27"/>
      <c r="K28" s="27"/>
      <c r="L28" s="27"/>
    </row>
    <row r="29" spans="1:12" x14ac:dyDescent="0.3">
      <c r="A29" s="27"/>
      <c r="B29" s="27"/>
      <c r="C29" s="27"/>
      <c r="D29" s="27"/>
      <c r="E29" s="28"/>
      <c r="F29" s="29"/>
      <c r="G29" s="27"/>
      <c r="H29" s="27"/>
      <c r="I29" s="27"/>
      <c r="J29" s="27"/>
      <c r="K29" s="27"/>
      <c r="L29" s="27"/>
    </row>
    <row r="30" spans="1:12" x14ac:dyDescent="0.3">
      <c r="A30" s="27"/>
      <c r="B30" s="27"/>
      <c r="C30" s="27"/>
      <c r="D30" s="27"/>
      <c r="E30" s="28"/>
      <c r="F30" s="29"/>
      <c r="G30" s="27"/>
      <c r="H30" s="27"/>
      <c r="I30" s="27"/>
      <c r="J30" s="27"/>
      <c r="K30" s="27"/>
      <c r="L30" s="27"/>
    </row>
    <row r="31" spans="1:12" x14ac:dyDescent="0.3">
      <c r="A31" s="27"/>
      <c r="B31" s="27"/>
      <c r="C31" s="27"/>
      <c r="D31" s="27"/>
      <c r="E31" s="28"/>
      <c r="F31" s="29"/>
      <c r="G31" s="27"/>
      <c r="H31" s="27"/>
      <c r="I31" s="27"/>
      <c r="J31" s="27"/>
      <c r="K31" s="27"/>
      <c r="L31" s="27"/>
    </row>
    <row r="32" spans="1:12" x14ac:dyDescent="0.3">
      <c r="A32" s="27"/>
      <c r="B32" s="27"/>
      <c r="C32" s="27"/>
      <c r="D32" s="27"/>
      <c r="E32" s="28"/>
      <c r="F32" s="29"/>
      <c r="G32" s="27"/>
      <c r="H32" s="27"/>
      <c r="I32" s="27"/>
      <c r="J32" s="27"/>
      <c r="K32" s="27"/>
      <c r="L32" s="27"/>
    </row>
    <row r="33" spans="1:12" x14ac:dyDescent="0.3">
      <c r="A33" s="27"/>
      <c r="B33" s="27"/>
      <c r="C33" s="27"/>
      <c r="D33" s="27"/>
      <c r="E33" s="28"/>
      <c r="F33" s="29"/>
      <c r="G33" s="27"/>
      <c r="H33" s="27"/>
      <c r="I33" s="27"/>
      <c r="J33" s="27"/>
      <c r="K33" s="27"/>
      <c r="L33" s="27"/>
    </row>
    <row r="34" spans="1:12" x14ac:dyDescent="0.3">
      <c r="A34" s="27"/>
      <c r="B34" s="27"/>
      <c r="C34" s="27"/>
      <c r="D34" s="27"/>
      <c r="E34" s="28"/>
      <c r="F34" s="29"/>
      <c r="G34" s="27"/>
      <c r="H34" s="27"/>
      <c r="I34" s="27"/>
      <c r="J34" s="27"/>
      <c r="K34" s="27"/>
      <c r="L34" s="27"/>
    </row>
    <row r="35" spans="1:12" x14ac:dyDescent="0.3">
      <c r="A35" s="27"/>
      <c r="B35" s="27"/>
      <c r="C35" s="27"/>
      <c r="D35" s="27"/>
      <c r="E35" s="28"/>
      <c r="F35" s="29"/>
      <c r="G35" s="27"/>
      <c r="H35" s="27"/>
      <c r="I35" s="27"/>
      <c r="J35" s="27"/>
      <c r="K35" s="27"/>
      <c r="L35" s="27"/>
    </row>
    <row r="36" spans="1:12" x14ac:dyDescent="0.3">
      <c r="A36" s="27"/>
      <c r="B36" s="27"/>
      <c r="C36" s="27"/>
      <c r="D36" s="27"/>
      <c r="E36" s="28"/>
      <c r="F36" s="29"/>
      <c r="G36" s="27"/>
      <c r="H36" s="27"/>
      <c r="I36" s="27"/>
      <c r="J36" s="27"/>
      <c r="K36" s="27"/>
      <c r="L36" s="27"/>
    </row>
    <row r="37" spans="1:12" x14ac:dyDescent="0.3">
      <c r="A37" s="27"/>
      <c r="B37" s="27"/>
      <c r="C37" s="27"/>
      <c r="D37" s="27"/>
      <c r="E37" s="28"/>
      <c r="F37" s="29"/>
      <c r="G37" s="27"/>
      <c r="H37" s="27"/>
      <c r="I37" s="27"/>
      <c r="J37" s="27"/>
      <c r="K37" s="27"/>
      <c r="L37" s="27"/>
    </row>
    <row r="38" spans="1:12" x14ac:dyDescent="0.3">
      <c r="A38" s="27"/>
      <c r="B38" s="27"/>
      <c r="C38" s="27"/>
      <c r="D38" s="27"/>
      <c r="E38" s="28"/>
      <c r="F38" s="29"/>
      <c r="G38" s="27"/>
      <c r="H38" s="27"/>
      <c r="I38" s="27"/>
      <c r="J38" s="27"/>
      <c r="K38" s="27"/>
      <c r="L38" s="27"/>
    </row>
    <row r="39" spans="1:12" x14ac:dyDescent="0.3">
      <c r="A39" s="27"/>
      <c r="B39" s="27"/>
      <c r="C39" s="27"/>
      <c r="D39" s="27"/>
      <c r="E39" s="28"/>
      <c r="F39" s="29"/>
      <c r="G39" s="27"/>
      <c r="H39" s="27"/>
      <c r="I39" s="27"/>
      <c r="J39" s="27"/>
      <c r="K39" s="27"/>
      <c r="L39" s="27"/>
    </row>
    <row r="40" spans="1:12" x14ac:dyDescent="0.3">
      <c r="A40" s="59"/>
      <c r="B40" s="59"/>
      <c r="C40" s="59"/>
      <c r="D40" s="59"/>
      <c r="E40" s="60"/>
      <c r="F40" s="61"/>
      <c r="G40" s="59"/>
      <c r="H40" s="59"/>
      <c r="I40" s="59"/>
      <c r="J40" s="59"/>
      <c r="K40" s="59"/>
      <c r="L40" s="59"/>
    </row>
  </sheetData>
  <phoneticPr fontId="6" type="noConversion"/>
  <hyperlinks>
    <hyperlink ref="L2" r:id="rId1" display="https://www.vertex42.com/ExcelTemplates/software-inventory-tracking.html" xr:uid="{00000000-0004-0000-0300-000000000000}"/>
  </hyperlinks>
  <pageMargins left="0.25" right="0.25" top="0.25" bottom="0.25" header="0.5" footer="0.5"/>
  <pageSetup scale="73" fitToHeight="0" orientation="landscape" r:id="rId2"/>
  <headerFooter alignWithMargins="0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7"/>
  <sheetViews>
    <sheetView showGridLines="0" workbookViewId="0"/>
  </sheetViews>
  <sheetFormatPr defaultColWidth="9" defaultRowHeight="14.25" x14ac:dyDescent="0.2"/>
  <cols>
    <col min="1" max="1" width="9" style="85" customWidth="1"/>
    <col min="2" max="2" width="56.375" style="85" customWidth="1"/>
    <col min="3" max="3" width="4.625" style="85" customWidth="1"/>
    <col min="4" max="4" width="12.25" style="85" customWidth="1"/>
    <col min="5" max="5" width="9" style="85" customWidth="1"/>
    <col min="6" max="16384" width="9" style="85"/>
  </cols>
  <sheetData>
    <row r="1" spans="1:5" ht="32.1" customHeight="1" x14ac:dyDescent="0.2">
      <c r="A1" s="103" t="s">
        <v>91</v>
      </c>
      <c r="B1" s="76"/>
      <c r="C1" s="77"/>
      <c r="D1" s="77"/>
      <c r="E1" s="97"/>
    </row>
    <row r="2" spans="1:5" x14ac:dyDescent="0.2">
      <c r="A2" s="78" t="s">
        <v>118</v>
      </c>
      <c r="D2" s="79" t="s">
        <v>102</v>
      </c>
    </row>
    <row r="3" spans="1:5" x14ac:dyDescent="0.2">
      <c r="B3" s="80"/>
      <c r="D3" s="80"/>
    </row>
    <row r="4" spans="1:5" ht="15" x14ac:dyDescent="0.25">
      <c r="A4" s="98" t="s">
        <v>92</v>
      </c>
      <c r="B4" s="81"/>
      <c r="C4" s="99"/>
      <c r="D4" s="82"/>
    </row>
    <row r="5" spans="1:5" x14ac:dyDescent="0.2">
      <c r="B5" s="83"/>
      <c r="D5" s="80"/>
    </row>
    <row r="6" spans="1:5" x14ac:dyDescent="0.2">
      <c r="A6" s="100" t="s">
        <v>103</v>
      </c>
      <c r="B6" s="83" t="s">
        <v>104</v>
      </c>
      <c r="D6" s="80"/>
    </row>
    <row r="7" spans="1:5" x14ac:dyDescent="0.2">
      <c r="A7" s="100"/>
      <c r="B7" s="83"/>
      <c r="D7" s="80"/>
    </row>
    <row r="8" spans="1:5" x14ac:dyDescent="0.2">
      <c r="A8" s="100" t="s">
        <v>105</v>
      </c>
      <c r="B8" s="83" t="s">
        <v>111</v>
      </c>
      <c r="D8" s="80"/>
    </row>
    <row r="9" spans="1:5" x14ac:dyDescent="0.2">
      <c r="A9" s="100"/>
      <c r="B9" s="83"/>
      <c r="D9" s="80"/>
    </row>
    <row r="10" spans="1:5" x14ac:dyDescent="0.2">
      <c r="A10" s="100" t="s">
        <v>106</v>
      </c>
      <c r="B10" s="83" t="s">
        <v>112</v>
      </c>
      <c r="D10" s="80"/>
    </row>
    <row r="11" spans="1:5" x14ac:dyDescent="0.2">
      <c r="A11" s="100"/>
      <c r="B11" s="83"/>
      <c r="D11" s="80"/>
    </row>
    <row r="12" spans="1:5" x14ac:dyDescent="0.2">
      <c r="A12" s="100" t="s">
        <v>107</v>
      </c>
      <c r="B12" s="83" t="s">
        <v>113</v>
      </c>
      <c r="D12" s="80"/>
    </row>
    <row r="13" spans="1:5" x14ac:dyDescent="0.2">
      <c r="A13" s="100"/>
      <c r="B13" s="83"/>
      <c r="D13" s="80"/>
    </row>
    <row r="14" spans="1:5" ht="28.5" x14ac:dyDescent="0.2">
      <c r="A14" s="100" t="s">
        <v>108</v>
      </c>
      <c r="B14" s="83" t="s">
        <v>114</v>
      </c>
      <c r="D14" s="80"/>
    </row>
    <row r="15" spans="1:5" x14ac:dyDescent="0.2">
      <c r="A15" s="100"/>
      <c r="B15" s="83"/>
      <c r="D15" s="80"/>
    </row>
    <row r="16" spans="1:5" x14ac:dyDescent="0.2">
      <c r="A16" s="100" t="s">
        <v>109</v>
      </c>
      <c r="B16" s="83" t="s">
        <v>115</v>
      </c>
      <c r="D16" s="80"/>
    </row>
    <row r="17" spans="1:4" x14ac:dyDescent="0.2">
      <c r="A17" s="100"/>
      <c r="B17" s="83"/>
      <c r="D17" s="80"/>
    </row>
    <row r="18" spans="1:4" x14ac:dyDescent="0.2">
      <c r="A18" s="100" t="s">
        <v>110</v>
      </c>
      <c r="B18" s="83" t="s">
        <v>116</v>
      </c>
      <c r="D18" s="80"/>
    </row>
    <row r="19" spans="1:4" x14ac:dyDescent="0.2">
      <c r="A19" s="100"/>
      <c r="B19" s="83"/>
      <c r="D19" s="80"/>
    </row>
    <row r="20" spans="1:4" x14ac:dyDescent="0.2">
      <c r="A20" s="101"/>
      <c r="B20" s="80"/>
      <c r="D20" s="80"/>
    </row>
    <row r="21" spans="1:4" ht="15" x14ac:dyDescent="0.25">
      <c r="A21" s="98" t="s">
        <v>93</v>
      </c>
      <c r="B21" s="81"/>
      <c r="C21" s="99"/>
      <c r="D21" s="82"/>
    </row>
    <row r="22" spans="1:4" x14ac:dyDescent="0.2">
      <c r="B22" s="83"/>
      <c r="D22" s="80"/>
    </row>
    <row r="23" spans="1:4" ht="28.5" x14ac:dyDescent="0.2">
      <c r="B23" s="83" t="s">
        <v>94</v>
      </c>
      <c r="D23" s="80"/>
    </row>
    <row r="24" spans="1:4" x14ac:dyDescent="0.2">
      <c r="B24" s="83"/>
      <c r="D24" s="80"/>
    </row>
    <row r="25" spans="1:4" ht="15.75" x14ac:dyDescent="0.25">
      <c r="A25" s="102"/>
      <c r="B25" s="84" t="s">
        <v>95</v>
      </c>
    </row>
    <row r="27" spans="1:4" ht="15" x14ac:dyDescent="0.25">
      <c r="A27" s="86" t="s">
        <v>96</v>
      </c>
      <c r="B27" s="87" t="s">
        <v>97</v>
      </c>
    </row>
  </sheetData>
  <hyperlinks>
    <hyperlink ref="A2" r:id="rId1" xr:uid="{00000000-0004-0000-0400-000000000000}"/>
    <hyperlink ref="B27" r:id="rId2" display="Spreadsheet Tips Workbook" xr:uid="{00000000-0004-0000-0400-000001000000}"/>
  </hyperlinks>
  <pageMargins left="0.7" right="0.7" top="0.75" bottom="0.75" header="0.3" footer="0.3"/>
  <pageSetup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8"/>
  <sheetViews>
    <sheetView showGridLines="0" workbookViewId="0"/>
  </sheetViews>
  <sheetFormatPr defaultRowHeight="14.25" x14ac:dyDescent="0.2"/>
  <cols>
    <col min="1" max="1" width="2.625" style="94" customWidth="1"/>
    <col min="2" max="2" width="66.5" style="94" customWidth="1"/>
    <col min="3" max="3" width="9" style="73"/>
  </cols>
  <sheetData>
    <row r="1" spans="1:3" ht="32.1" customHeight="1" x14ac:dyDescent="0.2">
      <c r="A1" s="88"/>
      <c r="B1" s="95" t="s">
        <v>101</v>
      </c>
      <c r="C1" s="89"/>
    </row>
    <row r="2" spans="1:3" ht="15" x14ac:dyDescent="0.2">
      <c r="A2" s="88"/>
      <c r="B2" s="90"/>
      <c r="C2" s="89"/>
    </row>
    <row r="3" spans="1:3" x14ac:dyDescent="0.2">
      <c r="A3" s="88"/>
      <c r="B3" s="89" t="s">
        <v>98</v>
      </c>
      <c r="C3" s="89"/>
    </row>
    <row r="4" spans="1:3" x14ac:dyDescent="0.2">
      <c r="A4" s="88"/>
      <c r="B4" s="96" t="s">
        <v>118</v>
      </c>
      <c r="C4" s="89"/>
    </row>
    <row r="5" spans="1:3" ht="15" x14ac:dyDescent="0.2">
      <c r="A5" s="88"/>
      <c r="B5" s="91"/>
      <c r="C5" s="89"/>
    </row>
    <row r="6" spans="1:3" ht="15.75" x14ac:dyDescent="0.25">
      <c r="A6" s="88"/>
      <c r="B6" s="92" t="s">
        <v>102</v>
      </c>
      <c r="C6" s="89"/>
    </row>
    <row r="7" spans="1:3" ht="15" x14ac:dyDescent="0.2">
      <c r="A7" s="88"/>
      <c r="B7" s="91"/>
      <c r="C7" s="89"/>
    </row>
    <row r="8" spans="1:3" ht="30" x14ac:dyDescent="0.2">
      <c r="A8" s="88"/>
      <c r="B8" s="91" t="s">
        <v>121</v>
      </c>
      <c r="C8" s="89"/>
    </row>
    <row r="9" spans="1:3" ht="15" x14ac:dyDescent="0.2">
      <c r="A9" s="88"/>
      <c r="B9" s="91"/>
      <c r="C9" s="89"/>
    </row>
    <row r="10" spans="1:3" ht="30" x14ac:dyDescent="0.2">
      <c r="A10" s="88"/>
      <c r="B10" s="91" t="s">
        <v>99</v>
      </c>
      <c r="C10" s="89"/>
    </row>
    <row r="11" spans="1:3" ht="15" x14ac:dyDescent="0.2">
      <c r="A11" s="88"/>
      <c r="B11" s="91"/>
      <c r="C11" s="89"/>
    </row>
    <row r="12" spans="1:3" ht="30" x14ac:dyDescent="0.2">
      <c r="A12" s="88"/>
      <c r="B12" s="91" t="s">
        <v>100</v>
      </c>
      <c r="C12" s="89"/>
    </row>
    <row r="13" spans="1:3" ht="15" x14ac:dyDescent="0.2">
      <c r="A13" s="88"/>
      <c r="B13" s="91"/>
      <c r="C13" s="89"/>
    </row>
    <row r="14" spans="1:3" ht="15" x14ac:dyDescent="0.2">
      <c r="A14" s="88"/>
      <c r="B14" s="106" t="s">
        <v>119</v>
      </c>
      <c r="C14" s="89"/>
    </row>
    <row r="15" spans="1:3" ht="15" x14ac:dyDescent="0.2">
      <c r="A15" s="88"/>
      <c r="B15" s="93"/>
      <c r="C15" s="89"/>
    </row>
    <row r="16" spans="1:3" ht="15" x14ac:dyDescent="0.25">
      <c r="A16" s="88"/>
      <c r="B16" s="107" t="s">
        <v>120</v>
      </c>
      <c r="C16" s="89"/>
    </row>
    <row r="17" spans="1:3" x14ac:dyDescent="0.2">
      <c r="A17" s="88"/>
      <c r="B17" s="88"/>
      <c r="C17" s="89"/>
    </row>
    <row r="18" spans="1:3" x14ac:dyDescent="0.2">
      <c r="A18" s="88"/>
      <c r="B18" s="88"/>
      <c r="C18" s="89"/>
    </row>
    <row r="19" spans="1:3" x14ac:dyDescent="0.2">
      <c r="A19" s="88"/>
      <c r="B19" s="88"/>
      <c r="C19" s="89"/>
    </row>
    <row r="20" spans="1:3" x14ac:dyDescent="0.2">
      <c r="A20" s="88"/>
      <c r="B20" s="88"/>
      <c r="C20" s="89"/>
    </row>
    <row r="21" spans="1:3" x14ac:dyDescent="0.2">
      <c r="A21" s="88"/>
      <c r="B21" s="88"/>
      <c r="C21" s="89"/>
    </row>
    <row r="22" spans="1:3" x14ac:dyDescent="0.2">
      <c r="A22" s="88"/>
      <c r="B22" s="88"/>
      <c r="C22" s="89"/>
    </row>
    <row r="23" spans="1:3" x14ac:dyDescent="0.2">
      <c r="A23" s="88"/>
      <c r="B23" s="88"/>
      <c r="C23" s="89"/>
    </row>
    <row r="24" spans="1:3" x14ac:dyDescent="0.2">
      <c r="A24" s="88"/>
      <c r="B24" s="88"/>
      <c r="C24" s="89"/>
    </row>
    <row r="25" spans="1:3" x14ac:dyDescent="0.2">
      <c r="A25" s="88"/>
      <c r="B25" s="88"/>
      <c r="C25" s="89"/>
    </row>
    <row r="26" spans="1:3" x14ac:dyDescent="0.2">
      <c r="A26" s="88"/>
      <c r="B26" s="88"/>
      <c r="C26" s="89"/>
    </row>
    <row r="27" spans="1:3" x14ac:dyDescent="0.2">
      <c r="A27" s="88"/>
      <c r="B27" s="88"/>
      <c r="C27" s="89"/>
    </row>
    <row r="28" spans="1:3" x14ac:dyDescent="0.2">
      <c r="A28" s="88"/>
      <c r="B28" s="88"/>
      <c r="C28" s="89"/>
    </row>
  </sheetData>
  <hyperlinks>
    <hyperlink ref="B4" r:id="rId1" xr:uid="{00000000-0004-0000-0500-000000000000}"/>
    <hyperlink ref="B14" r:id="rId2" xr:uid="{00000000-0004-0000-0500-00000100000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Software</vt:lpstr>
      <vt:lpstr>Hardware</vt:lpstr>
      <vt:lpstr>Installed Software</vt:lpstr>
      <vt:lpstr>Suppliers</vt:lpstr>
      <vt:lpstr>Help</vt:lpstr>
      <vt:lpstr>©</vt:lpstr>
      <vt:lpstr>LicenseType</vt:lpstr>
      <vt:lpstr>Hardware!Print_Area</vt:lpstr>
      <vt:lpstr>'Installed Software'!Print_Area</vt:lpstr>
      <vt:lpstr>Software!Print_Area</vt:lpstr>
      <vt:lpstr>Suppliers!Print_Area</vt:lpstr>
      <vt:lpstr>Hardware!Print_Titles</vt:lpstr>
      <vt:lpstr>'Installed Software'!Print_Titles</vt:lpstr>
      <vt:lpstr>Software!Print_Titles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Software Inventory Tracking Template</dc:title>
  <dc:creator>Vertex42.com</dc:creator>
  <dc:description>(c) 2011-2014 Vertex42 LLC. All Rights Reserved.</dc:description>
  <cp:lastModifiedBy>92321</cp:lastModifiedBy>
  <cp:lastPrinted>2011-10-31T16:43:25Z</cp:lastPrinted>
  <dcterms:created xsi:type="dcterms:W3CDTF">2007-12-24T15:22:31Z</dcterms:created>
  <dcterms:modified xsi:type="dcterms:W3CDTF">2021-10-08T08:36:27Z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2011-2014 Vertex42 LLC</vt:lpwstr>
  </property>
  <property fmtid="{D5CDD505-2E9C-101B-9397-08002B2CF9AE}" pid="3" name="Version">
    <vt:lpwstr>1.1.1</vt:lpwstr>
  </property>
</Properties>
</file>